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\1ER TRIMESTRE 2022\"/>
    </mc:Choice>
  </mc:AlternateContent>
  <bookViews>
    <workbookView xWindow="0" yWindow="0" windowWidth="28800" windowHeight="1243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62" l="1"/>
  <c r="C28" i="62"/>
  <c r="C15" i="62"/>
  <c r="C103" i="59"/>
  <c r="D62" i="59"/>
  <c r="E62" i="59"/>
  <c r="C54" i="59" l="1"/>
  <c r="C62" i="59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5" i="62" l="1"/>
  <c r="D43" i="62" l="1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<sst xmlns="http://schemas.openxmlformats.org/spreadsheetml/2006/main" count="940" uniqueCount="659">
  <si>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</si>
  <si>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</si>
  <si>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</si>
  <si>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</si>
  <si>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</si>
  <si>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</si>
  <si>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</si>
  <si>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</si>
  <si>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</si>
  <si>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</si>
  <si>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</si>
  <si>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</si>
  <si>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</si>
  <si>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</si>
  <si>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</si>
  <si>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</si>
  <si>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</si>
  <si>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</si>
  <si>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</si>
  <si>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</si>
  <si>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</si>
  <si>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</si>
  <si>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</si>
  <si>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</si>
  <si>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</si>
  <si>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</si>
  <si>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</si>
  <si>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</si>
  <si>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</si>
  <si>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</si>
  <si>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</si>
  <si>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</si>
  <si>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</si>
  <si>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</si>
  <si>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</si>
  <si>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</si>
  <si>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</si>
  <si>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</si>
  <si>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</si>
  <si>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</si>
  <si>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</si>
  <si>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</si>
  <si>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</si>
  <si>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</si>
  <si>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</si>
  <si>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</si>
  <si>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</si>
  <si>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</si>
  <si>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</si>
  <si>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</si>
  <si>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</si>
  <si>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</si>
  <si>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</si>
  <si>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</si>
  <si>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</si>
  <si>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</si>
  <si>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</si>
  <si>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</si>
  <si>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</si>
  <si>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</si>
  <si>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</si>
  <si>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</si>
  <si>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</si>
  <si>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</si>
  <si>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</si>
  <si>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</si>
  <si>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</si>
  <si>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</si>
  <si>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</si>
  <si>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</si>
  <si>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</si>
  <si>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</si>
  <si>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</si>
  <si>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</si>
  <si>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</si>
  <si>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</si>
  <si>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</si>
  <si>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</si>
  <si>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</si>
  <si>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</si>
  <si>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</si>
  <si>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</si>
  <si>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</si>
  <si>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</si>
  <si>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</si>
  <si>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</si>
  <si>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</si>
  <si>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</si>
  <si>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</si>
  <si>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</si>
  <si>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</si>
  <si>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</si>
  <si>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</si>
  <si>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</si>
  <si>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</si>
  <si>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</si>
  <si>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</si>
  <si>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</si>
  <si>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</si>
  <si>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</si>
  <si>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</si>
  <si>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</si>
  <si>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</si>
  <si>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</si>
  <si>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</si>
  <si>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</si>
  <si>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</si>
  <si>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</si>
  <si>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</si>
  <si>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</si>
  <si>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</si>
  <si>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</si>
  <si>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</si>
  <si>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</si>
  <si>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</si>
  <si>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</si>
  <si>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</si>
  <si>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</si>
  <si>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</si>
  <si>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</si>
  <si>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</si>
  <si>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</si>
  <si>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</si>
  <si>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</si>
  <si>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</si>
  <si>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</si>
  <si>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</si>
  <si>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</si>
  <si>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</si>
  <si>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</si>
  <si>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</si>
  <si>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</si>
  <si>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</si>
  <si>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</si>
  <si>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</si>
  <si>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</si>
  <si>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</si>
  <si>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</si>
  <si>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</si>
  <si>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</si>
  <si>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</si>
  <si>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</si>
  <si>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</si>
  <si>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</si>
  <si>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</si>
  <si>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</si>
  <si>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</si>
  <si>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</si>
  <si>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</si>
  <si>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</si>
  <si>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</si>
  <si>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</si>
  <si>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</si>
  <si>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</si>
  <si>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</si>
  <si>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</si>
  <si>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</si>
  <si>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</si>
  <si>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</si>
  <si>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</si>
  <si>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</si>
  <si>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</si>
  <si>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</si>
  <si>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</si>
  <si>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</si>
  <si>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</si>
  <si>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</si>
  <si>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</si>
  <si>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</si>
  <si>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</si>
  <si>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</si>
  <si>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</si>
  <si>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</si>
  <si>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</si>
  <si>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</si>
  <si>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</si>
  <si>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</si>
  <si>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</si>
  <si>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</si>
  <si>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</si>
  <si>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</si>
  <si>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</si>
  <si>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</si>
  <si>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</si>
  <si>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</si>
  <si>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</si>
  <si>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</si>
  <si>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</si>
  <si>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</si>
  <si>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</si>
  <si>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</si>
  <si>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</si>
  <si>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</si>
  <si>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</si>
  <si>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</si>
  <si>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</si>
  <si>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</si>
  <si>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</si>
  <si>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</si>
  <si>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</si>
  <si>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</si>
  <si>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</si>
  <si>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</si>
  <si>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</si>
  <si>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</si>
  <si>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</si>
  <si>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</si>
  <si>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</si>
  <si>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</si>
  <si>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</si>
  <si>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</si>
  <si>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</si>
  <si>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</si>
  <si>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</si>
  <si>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</si>
  <si>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</si>
  <si>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</si>
  <si>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</si>
  <si>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</si>
  <si>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</si>
  <si>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</si>
  <si>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</si>
  <si>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</si>
  <si>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</si>
  <si>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</si>
  <si>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</si>
  <si>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</si>
  <si>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</si>
  <si>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</si>
  <si>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</si>
  <si>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</si>
  <si>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</si>
  <si>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</si>
  <si>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</si>
  <si>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</si>
  <si>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</si>
  <si>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</si>
  <si>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</si>
  <si>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</si>
  <si>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</si>
  <si>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</si>
  <si>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</si>
  <si>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</si>
  <si>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</si>
  <si>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</si>
  <si>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</si>
  <si>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</si>
  <si>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</si>
  <si>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</si>
  <si>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</si>
  <si>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</si>
  <si>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</si>
  <si>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</si>
  <si>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</si>
  <si>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</si>
  <si>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</si>
  <si>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</si>
  <si>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</si>
  <si>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</si>
  <si>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</si>
  <si>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</si>
  <si>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</si>
  <si>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</si>
  <si>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</si>
  <si>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</si>
  <si>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</si>
  <si>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</si>
  <si>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</si>
  <si>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</si>
  <si>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</si>
  <si>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</si>
  <si>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</si>
  <si>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</si>
  <si>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</si>
  <si>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</si>
  <si>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</si>
  <si>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</si>
  <si>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</si>
  <si>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</si>
  <si>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</si>
  <si>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</si>
  <si>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</si>
  <si>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</si>
  <si>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</si>
  <si>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</si>
  <si>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</si>
  <si>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</si>
  <si>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</si>
  <si>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</si>
  <si>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</si>
  <si>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</si>
  <si>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</si>
  <si>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</si>
  <si>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</si>
  <si>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</si>
  <si>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</si>
  <si>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</si>
  <si>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</si>
  <si>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</si>
  <si>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</si>
  <si>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</si>
  <si>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</si>
  <si>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</si>
  <si>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</si>
  <si>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</si>
  <si>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</si>
  <si>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</si>
  <si>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</si>
  <si>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</si>
  <si>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</si>
  <si>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</si>
  <si>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</si>
  <si>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</si>
  <si>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</si>
  <si>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</si>
  <si>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</si>
  <si>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</si>
  <si>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</si>
  <si>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</si>
  <si>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</si>
  <si>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</si>
  <si>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</si>
  <si>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</si>
  <si>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</si>
  <si>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</si>
  <si>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</si>
  <si>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</si>
  <si>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</si>
  <si>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</si>
  <si>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</si>
  <si>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</si>
  <si>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</si>
  <si>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</si>
  <si>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</si>
  <si>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</si>
  <si>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</si>
  <si>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</si>
  <si>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</si>
  <si>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</si>
  <si>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</si>
  <si>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</si>
  <si>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</si>
  <si>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</si>
  <si>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</si>
  <si>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</si>
  <si>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</si>
  <si>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</si>
  <si>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</si>
  <si>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</si>
  <si>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</si>
  <si>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</si>
  <si>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</si>
  <si>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</si>
  <si>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</si>
  <si>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</si>
  <si>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</si>
  <si>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</si>
  <si>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</si>
  <si>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</si>
  <si>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</si>
  <si>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</si>
  <si>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</si>
  <si>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</si>
  <si>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</si>
  <si>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</si>
  <si>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</si>
  <si>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</si>
  <si>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</si>
  <si>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</si>
  <si>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</si>
  <si>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</si>
  <si>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</si>
  <si>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</si>
  <si>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</si>
  <si>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</si>
  <si>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</si>
  <si>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</si>
  <si>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</si>
  <si>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</si>
  <si>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</si>
  <si>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</si>
  <si>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</si>
  <si>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</si>
  <si>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</si>
  <si>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</si>
  <si>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</si>
  <si>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</si>
  <si>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</si>
  <si>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</si>
  <si>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</si>
  <si>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</si>
  <si>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</si>
  <si>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</si>
  <si>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</si>
  <si>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</si>
  <si>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</si>
  <si>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</si>
  <si>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</si>
  <si>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</si>
  <si>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</si>
  <si>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</si>
  <si>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</si>
  <si>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</si>
  <si>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</si>
  <si>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</si>
  <si>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</si>
  <si>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</si>
  <si>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</si>
  <si>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</si>
  <si>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</si>
  <si>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</si>
  <si>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</si>
  <si>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</si>
  <si>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</si>
  <si>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</si>
  <si>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</si>
  <si>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</si>
  <si>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</si>
  <si>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</si>
  <si>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</si>
  <si>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</si>
  <si>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</si>
  <si>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</si>
  <si>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</si>
  <si>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</si>
  <si>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</si>
  <si>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</si>
  <si>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</si>
  <si>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</si>
  <si>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</si>
  <si>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</si>
  <si>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</si>
  <si>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</si>
  <si>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</si>
  <si>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</si>
  <si>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</si>
  <si>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</si>
  <si>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</si>
  <si>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</si>
  <si>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</si>
  <si>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</si>
  <si>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</si>
  <si>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</si>
  <si>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</si>
  <si>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</si>
  <si>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</si>
  <si>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</si>
  <si>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</si>
  <si>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</si>
  <si>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</si>
  <si>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</si>
  <si>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</si>
  <si>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</si>
  <si>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</si>
  <si>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</si>
  <si>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</si>
  <si>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</si>
  <si>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</si>
  <si>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</si>
  <si>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</si>
  <si>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</si>
  <si>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</si>
  <si>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</si>
  <si>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</si>
  <si>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</si>
  <si>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</si>
  <si>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</si>
  <si>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</si>
  <si>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</si>
  <si>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</si>
  <si>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</si>
  <si>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</si>
  <si>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</si>
  <si>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</si>
  <si>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</si>
  <si>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</si>
  <si>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</si>
  <si>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</si>
  <si>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</si>
  <si>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</si>
  <si>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</si>
  <si>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</si>
  <si>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</si>
  <si>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</si>
  <si>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</si>
  <si>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</si>
  <si>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</si>
  <si>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</si>
  <si>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</si>
  <si>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</si>
  <si>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</si>
  <si>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</si>
  <si>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</si>
  <si>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</si>
  <si>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</si>
  <si>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</si>
  <si>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</si>
  <si>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</si>
  <si>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</si>
  <si>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</si>
  <si>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</si>
  <si>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</si>
  <si>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</si>
  <si>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</si>
  <si>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</si>
  <si>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</si>
  <si>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</si>
  <si>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</si>
  <si>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</si>
  <si>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</si>
  <si>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</si>
  <si>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</si>
  <si>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</si>
  <si>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</si>
  <si>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</si>
  <si>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</si>
  <si>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</si>
  <si>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</si>
  <si>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</si>
  <si>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</si>
  <si>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</si>
  <si>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</si>
  <si>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</si>
  <si>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</si>
  <si>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</si>
  <si>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</si>
  <si>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</si>
  <si>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</si>
  <si>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</si>
  <si>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</si>
  <si>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</si>
  <si>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</si>
  <si>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</si>
  <si>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</si>
  <si>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</si>
  <si>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</si>
  <si>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</si>
  <si>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</si>
  <si>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</si>
  <si>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</si>
  <si>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</si>
  <si>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</si>
  <si>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</si>
  <si>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</si>
  <si>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</si>
  <si>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</si>
  <si>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</si>
  <si>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</si>
  <si>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</si>
  <si>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</si>
  <si>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</si>
  <si>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</si>
  <si>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</si>
  <si>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</si>
  <si>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</si>
  <si>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</si>
  <si>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</si>
  <si>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</si>
  <si>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</si>
  <si>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</si>
  <si>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</si>
  <si>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</si>
  <si>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</si>
  <si>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</si>
  <si>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</si>
  <si>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</si>
  <si>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</si>
  <si>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</si>
  <si>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</si>
  <si>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</si>
  <si>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</si>
  <si>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</si>
  <si>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</si>
  <si>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</si>
  <si>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</si>
  <si>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</si>
  <si>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</si>
  <si>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</si>
  <si>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</si>
  <si>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</si>
  <si>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</si>
  <si>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</si>
  <si>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</si>
  <si>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</si>
  <si>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</si>
  <si>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</si>
  <si>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</si>
  <si>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</si>
  <si>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</si>
  <si>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</si>
  <si>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</si>
  <si>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</si>
  <si>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</si>
  <si>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</si>
  <si>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</si>
  <si>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</si>
  <si>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</si>
  <si>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</si>
  <si>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</si>
  <si>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</si>
  <si>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</si>
  <si>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</si>
  <si>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</si>
  <si>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</si>
  <si>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</si>
  <si>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</si>
  <si>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</si>
  <si>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</si>
  <si>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</si>
  <si>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</si>
  <si>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</si>
  <si>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</si>
  <si>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</si>
  <si>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</si>
  <si>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</si>
  <si>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</si>
  <si>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</si>
  <si>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</si>
  <si>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</si>
  <si>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</si>
  <si>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</si>
  <si>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</si>
  <si>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</si>
  <si>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</si>
  <si>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</si>
  <si>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</si>
  <si>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</si>
  <si>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</si>
  <si>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</si>
  <si>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</si>
  <si>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</si>
  <si>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</si>
  <si>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</si>
  <si>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</si>
  <si>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</si>
  <si>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</si>
  <si>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</si>
  <si>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</si>
  <si>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</si>
  <si>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</si>
  <si>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</si>
  <si>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</si>
  <si>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</si>
  <si>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</si>
  <si>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</si>
  <si>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</si>
  <si>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</si>
  <si>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</si>
  <si>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</si>
  <si>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</si>
  <si>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</si>
  <si>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Patronato del Parque Zoológico de León</t>
  </si>
  <si>
    <t xml:space="preserve"> </t>
  </si>
  <si>
    <t>Del 01 de Enero Al 31  de MArzo 2021</t>
  </si>
  <si>
    <t>UNITARIO</t>
  </si>
  <si>
    <t>COSTO DE ADQUISICÓN</t>
  </si>
  <si>
    <t>PEPS</t>
  </si>
  <si>
    <t>CONSEJO DIRECTIVO DEL PATRONATO DEL PARQUE ZOOLÓGICO DE LEÓN</t>
  </si>
  <si>
    <t xml:space="preserve">    -1,670,351.34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</si>
</sst>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13" fillId="0" borderId="0" xfId="14" applyFont="1"/>
    <xf numFmtId="0" fontId="5" fillId="0" borderId="0" xfId="3" applyFont="1" applyAlignment="1">
      <alignment horizontal="left"/>
    </xf>
    <xf numFmtId="4" fontId="13" fillId="0" borderId="0" xfId="9" applyNumberFormat="1" applyFont="1" applyAlignment="1">
      <alignment horizontal="right"/>
    </xf>
    <xf numFmtId="4" fontId="8" fillId="0" borderId="0" xfId="10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146</xdr:row>
      <xdr:rowOff>49337</xdr:rowOff>
    </xdr:from>
    <xdr:to>
      <xdr:col>7</xdr:col>
      <xdr:colOff>561975</xdr:colOff>
      <xdr:row>173</xdr:row>
      <xdr:rowOff>6945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1194837"/>
          <a:ext cx="11753850" cy="3815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220</xdr:row>
      <xdr:rowOff>23188</xdr:rowOff>
    </xdr:from>
    <xdr:to>
      <xdr:col>3</xdr:col>
      <xdr:colOff>1295400</xdr:colOff>
      <xdr:row>238</xdr:row>
      <xdr:rowOff>5233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1688"/>
          <a:ext cx="7867650" cy="2553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111803</xdr:rowOff>
    </xdr:from>
    <xdr:to>
      <xdr:col>4</xdr:col>
      <xdr:colOff>1066800</xdr:colOff>
      <xdr:row>52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12428"/>
          <a:ext cx="7581900" cy="269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I30" sqref="I30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652</v>
      </c>
      <c r="B1" s="149" t="s">
        <v>651</v>
      </c>
      <c r="C1" s="150" t="s">
        <v>0</v>
      </c>
      <c r="D1" s="151">
        <v>2022</v>
      </c>
    </row>
    <row r="2" spans="1:4" x14ac:dyDescent="0.2">
      <c r="A2" s="152" t="s">
        <v>652</v>
      </c>
      <c r="B2" s="152" t="s">
        <v>1</v>
      </c>
      <c r="C2" s="153" t="s">
        <v>2</v>
      </c>
      <c r="D2" s="154" t="s">
        <v>3</v>
      </c>
    </row>
    <row r="3" spans="1:4" x14ac:dyDescent="0.2">
      <c r="A3" s="152" t="s">
        <v>652</v>
      </c>
      <c r="B3" s="144" t="s">
        <v>653</v>
      </c>
      <c r="C3" s="153" t="s">
        <v>4</v>
      </c>
      <c r="D3" s="155">
        <v>1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2" t="s">
        <v>64</v>
      </c>
      <c r="B43" s="162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6" sqref="C6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7" t="str">
        <f>ESF!A1</f>
        <v xml:space="preserve"> </v>
      </c>
      <c r="B1" s="168"/>
      <c r="C1" s="169"/>
    </row>
    <row r="2" spans="1:3" s="54" customFormat="1" ht="18" customHeight="1" x14ac:dyDescent="0.25">
      <c r="A2" s="170" t="s">
        <v>523</v>
      </c>
      <c r="B2" s="171"/>
      <c r="C2" s="172"/>
    </row>
    <row r="3" spans="1:3" s="54" customFormat="1" ht="18" customHeight="1" x14ac:dyDescent="0.25">
      <c r="A3" s="170" t="str">
        <f>ESF!A3</f>
        <v xml:space="preserve"> </v>
      </c>
      <c r="B3" s="171"/>
      <c r="C3" s="172"/>
    </row>
    <row r="4" spans="1:3" s="56" customFormat="1" x14ac:dyDescent="0.2">
      <c r="A4" s="173" t="s">
        <v>524</v>
      </c>
      <c r="B4" s="174"/>
      <c r="C4" s="175"/>
    </row>
    <row r="5" spans="1:3" x14ac:dyDescent="0.2">
      <c r="A5" s="71" t="s">
        <v>525</v>
      </c>
      <c r="B5" s="71"/>
      <c r="C5" s="72">
        <v>94410202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0</v>
      </c>
    </row>
    <row r="18" spans="1:3" x14ac:dyDescent="0.2">
      <c r="A18" s="86">
        <v>3.3</v>
      </c>
      <c r="B18" s="81" t="s">
        <v>538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94410202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1"/>
  <sheetViews>
    <sheetView showGridLines="0" topLeftCell="A7" workbookViewId="0">
      <selection activeCell="H33" sqref="H33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6" t="str">
        <f>ESF!A1</f>
        <v xml:space="preserve"> </v>
      </c>
      <c r="B1" s="177"/>
      <c r="C1" s="178"/>
    </row>
    <row r="2" spans="1:3" s="57" customFormat="1" ht="18.95" customHeight="1" x14ac:dyDescent="0.25">
      <c r="A2" s="179" t="s">
        <v>540</v>
      </c>
      <c r="B2" s="180"/>
      <c r="C2" s="181"/>
    </row>
    <row r="3" spans="1:3" s="57" customFormat="1" ht="18.95" customHeight="1" x14ac:dyDescent="0.25">
      <c r="A3" s="179" t="str">
        <f>ESF!A3</f>
        <v xml:space="preserve"> </v>
      </c>
      <c r="B3" s="180"/>
      <c r="C3" s="181"/>
    </row>
    <row r="4" spans="1:3" x14ac:dyDescent="0.2">
      <c r="A4" s="173" t="s">
        <v>524</v>
      </c>
      <c r="B4" s="174"/>
      <c r="C4" s="175"/>
    </row>
    <row r="5" spans="1:3" x14ac:dyDescent="0.2">
      <c r="A5" s="101" t="s">
        <v>541</v>
      </c>
      <c r="B5" s="71"/>
      <c r="C5" s="94">
        <v>9441202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489883.04000000004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139909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6960</v>
      </c>
    </row>
    <row r="16" spans="1:3" x14ac:dyDescent="0.2">
      <c r="A16" s="111">
        <v>2.9</v>
      </c>
      <c r="B16" s="93" t="s">
        <v>137</v>
      </c>
      <c r="C16" s="104">
        <v>197297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145717.04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489883.04</v>
      </c>
    </row>
    <row r="31" spans="1:3" x14ac:dyDescent="0.2">
      <c r="A31" s="111" t="s">
        <v>567</v>
      </c>
      <c r="B31" s="93" t="s">
        <v>414</v>
      </c>
      <c r="C31" s="104">
        <v>489883.04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5" x14ac:dyDescent="0.2">
      <c r="A33" s="111" t="s">
        <v>569</v>
      </c>
      <c r="B33" s="93" t="s">
        <v>426</v>
      </c>
      <c r="C33" s="104">
        <v>0</v>
      </c>
    </row>
    <row r="34" spans="1:5" x14ac:dyDescent="0.2">
      <c r="A34" s="111" t="s">
        <v>570</v>
      </c>
      <c r="B34" s="93" t="s">
        <v>571</v>
      </c>
      <c r="C34" s="104">
        <v>0</v>
      </c>
    </row>
    <row r="35" spans="1:5" x14ac:dyDescent="0.2">
      <c r="A35" s="111" t="s">
        <v>572</v>
      </c>
      <c r="B35" s="93" t="s">
        <v>573</v>
      </c>
      <c r="C35" s="104">
        <v>0</v>
      </c>
    </row>
    <row r="36" spans="1:5" x14ac:dyDescent="0.2">
      <c r="A36" s="111" t="s">
        <v>574</v>
      </c>
      <c r="B36" s="93" t="s">
        <v>434</v>
      </c>
      <c r="C36" s="104">
        <v>0</v>
      </c>
    </row>
    <row r="37" spans="1:5" x14ac:dyDescent="0.2">
      <c r="A37" s="111" t="s">
        <v>575</v>
      </c>
      <c r="B37" s="103" t="s">
        <v>576</v>
      </c>
      <c r="C37" s="110">
        <v>0</v>
      </c>
    </row>
    <row r="38" spans="1:5" x14ac:dyDescent="0.2">
      <c r="A38" s="95"/>
      <c r="B38" s="98"/>
      <c r="C38" s="99"/>
    </row>
    <row r="39" spans="1:5" x14ac:dyDescent="0.2">
      <c r="A39" s="100" t="s">
        <v>577</v>
      </c>
      <c r="B39" s="71"/>
      <c r="C39" s="72">
        <f>C5-C7+C30</f>
        <v>9441202</v>
      </c>
      <c r="E39" s="161"/>
    </row>
    <row r="41" spans="1:5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abSelected="1" topLeftCell="A7" workbookViewId="0">
      <selection activeCell="A8" sqref="A8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6" t="str">
        <f>'Notas a los Edos Financieros'!A1</f>
        <v xml:space="preserve"> </v>
      </c>
      <c r="B1" s="182"/>
      <c r="C1" s="182"/>
      <c r="D1" s="182"/>
      <c r="E1" s="182"/>
      <c r="F1" s="182"/>
      <c r="G1" s="45" t="s">
        <v>0</v>
      </c>
      <c r="H1" s="46">
        <f>'Notas a los Edos Financieros'!D1</f>
        <v>2022</v>
      </c>
    </row>
    <row r="2" spans="1:10" ht="18.95" customHeight="1" x14ac:dyDescent="0.2">
      <c r="A2" s="166" t="s">
        <v>578</v>
      </c>
      <c r="B2" s="182"/>
      <c r="C2" s="182"/>
      <c r="D2" s="182"/>
      <c r="E2" s="182"/>
      <c r="F2" s="182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6" t="str">
        <f>'Notas a los Edos Financieros'!A3</f>
        <v xml:space="preserve"> </v>
      </c>
      <c r="B3" s="182"/>
      <c r="C3" s="182"/>
      <c r="D3" s="182"/>
      <c r="E3" s="182"/>
      <c r="F3" s="182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3" t="s">
        <v>629</v>
      </c>
      <c r="B5" s="183"/>
      <c r="C5" s="183"/>
      <c r="D5" s="183"/>
      <c r="E5" s="18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4" t="s">
        <v>632</v>
      </c>
      <c r="C10" s="184"/>
      <c r="D10" s="184"/>
      <c r="E10" s="184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4" t="s">
        <v>636</v>
      </c>
      <c r="C12" s="184"/>
      <c r="D12" s="184"/>
      <c r="E12" s="184"/>
    </row>
    <row r="13" spans="1:8" s="6" customFormat="1" ht="26.1" customHeight="1" x14ac:dyDescent="0.2">
      <c r="A13" s="118" t="s">
        <v>637</v>
      </c>
      <c r="B13" s="184" t="s">
        <v>638</v>
      </c>
      <c r="C13" s="184"/>
      <c r="D13" s="184"/>
      <c r="E13" s="18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6"/>
  <sheetViews>
    <sheetView zoomScaleNormal="100" workbookViewId="0">
      <selection activeCell="L36" sqref="L36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3" t="str">
        <f>'Notas a los Edos Financieros'!A1</f>
        <v xml:space="preserve"> </v>
      </c>
      <c r="B1" s="164"/>
      <c r="C1" s="164"/>
      <c r="D1" s="164"/>
      <c r="E1" s="164"/>
      <c r="F1" s="164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3" t="s">
        <v>65</v>
      </c>
      <c r="B2" s="164"/>
      <c r="C2" s="164"/>
      <c r="D2" s="164"/>
      <c r="E2" s="164"/>
      <c r="F2" s="16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3" t="str">
        <f>'Notas a los Edos Financieros'!A3</f>
        <v xml:space="preserve"> </v>
      </c>
      <c r="B3" s="164"/>
      <c r="C3" s="164"/>
      <c r="D3" s="164"/>
      <c r="E3" s="164"/>
      <c r="F3" s="164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67603.7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1102522.8799999999</v>
      </c>
    </row>
    <row r="33" spans="1:8" x14ac:dyDescent="0.2">
      <c r="A33" s="40">
        <v>1141</v>
      </c>
      <c r="B33" s="38" t="s">
        <v>101</v>
      </c>
      <c r="C33" s="42">
        <v>1102522.8799999999</v>
      </c>
      <c r="D33" s="38" t="s">
        <v>654</v>
      </c>
      <c r="E33" s="38" t="s">
        <v>655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740418.14</v>
      </c>
    </row>
    <row r="42" spans="1:8" x14ac:dyDescent="0.2">
      <c r="A42" s="40">
        <v>1151</v>
      </c>
      <c r="B42" s="38" t="s">
        <v>111</v>
      </c>
      <c r="C42" s="42">
        <v>740418.14</v>
      </c>
      <c r="D42" s="38" t="s">
        <v>656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86491576.459999993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85974230.969999999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517345.49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32787079.280000001</v>
      </c>
      <c r="D62" s="42">
        <f>SUM(D63:D70)</f>
        <v>489883.04</v>
      </c>
      <c r="E62" s="42">
        <f>SUM(E63:E70)</f>
        <v>11396280.001487505</v>
      </c>
      <c r="G62" s="158">
        <v>0.1</v>
      </c>
      <c r="H62" s="38" t="s">
        <v>652</v>
      </c>
    </row>
    <row r="63" spans="1:8" x14ac:dyDescent="0.2">
      <c r="A63" s="40">
        <v>1241</v>
      </c>
      <c r="B63" s="38" t="s">
        <v>130</v>
      </c>
      <c r="C63" s="42">
        <v>2112389.44</v>
      </c>
      <c r="D63" s="42">
        <v>8572.66</v>
      </c>
      <c r="E63" s="42">
        <v>1850186.73</v>
      </c>
      <c r="G63" s="158">
        <v>0.1</v>
      </c>
    </row>
    <row r="64" spans="1:8" x14ac:dyDescent="0.2">
      <c r="A64" s="40">
        <v>1242</v>
      </c>
      <c r="B64" s="38" t="s">
        <v>131</v>
      </c>
      <c r="C64" s="42">
        <v>345469.04</v>
      </c>
      <c r="D64" s="42">
        <v>0</v>
      </c>
      <c r="E64" s="42">
        <v>345469.04</v>
      </c>
      <c r="G64" s="158">
        <v>0.1</v>
      </c>
    </row>
    <row r="65" spans="1:8" x14ac:dyDescent="0.2">
      <c r="A65" s="40">
        <v>1243</v>
      </c>
      <c r="B65" s="38" t="s">
        <v>132</v>
      </c>
      <c r="C65" s="42">
        <v>467142.94</v>
      </c>
      <c r="D65" s="42">
        <v>11678.58</v>
      </c>
      <c r="E65" s="42">
        <v>263564.67999999993</v>
      </c>
      <c r="G65" s="158">
        <v>0.1</v>
      </c>
    </row>
    <row r="66" spans="1:8" x14ac:dyDescent="0.2">
      <c r="A66" s="40">
        <v>1244</v>
      </c>
      <c r="B66" s="38" t="s">
        <v>133</v>
      </c>
      <c r="C66" s="42">
        <v>9362944.7799999993</v>
      </c>
      <c r="D66" s="42">
        <v>399626.16</v>
      </c>
      <c r="E66" s="42">
        <v>6092244.2314875033</v>
      </c>
      <c r="G66" s="158">
        <v>0.25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  <c r="G67" s="158"/>
    </row>
    <row r="68" spans="1:8" x14ac:dyDescent="0.2">
      <c r="A68" s="40">
        <v>1246</v>
      </c>
      <c r="B68" s="38" t="s">
        <v>135</v>
      </c>
      <c r="C68" s="42">
        <v>3496371.89</v>
      </c>
      <c r="D68" s="42">
        <v>70005.64</v>
      </c>
      <c r="E68" s="42">
        <v>2844815.3200000003</v>
      </c>
      <c r="G68" s="158">
        <v>0.1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  <c r="G69" s="42"/>
    </row>
    <row r="70" spans="1:8" x14ac:dyDescent="0.2">
      <c r="A70" s="40">
        <v>1248</v>
      </c>
      <c r="B70" s="38" t="s">
        <v>137</v>
      </c>
      <c r="C70" s="42">
        <v>17002761.190000001</v>
      </c>
      <c r="D70" s="42">
        <v>0</v>
      </c>
      <c r="E70" s="42">
        <v>0</v>
      </c>
      <c r="G70" s="42"/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52952.72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52952.72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SUM(C104:C115)</f>
        <v>3676754.4800000004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2878769.97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797984.51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6" spans="2:2" ht="12.75" x14ac:dyDescent="0.2">
      <c r="B146" s="159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0"/>
  <sheetViews>
    <sheetView topLeftCell="A58" zoomScaleNormal="100" workbookViewId="0">
      <selection activeCell="B220" sqref="B220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5" t="str">
        <f>ESF!A1</f>
        <v xml:space="preserve"> </v>
      </c>
      <c r="B1" s="165"/>
      <c r="C1" s="165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5" t="s">
        <v>251</v>
      </c>
      <c r="B2" s="165"/>
      <c r="C2" s="16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5" t="str">
        <f>ESF!A3</f>
        <v xml:space="preserve"> </v>
      </c>
      <c r="B3" s="165"/>
      <c r="C3" s="165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14826038.859999999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14826038.859999999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14826038.859999999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3933479.58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3933479.58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3933479.58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1571.01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1571.01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20431440.789999995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334</v>
      </c>
      <c r="C100" s="69">
        <v>9335561.8800000008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4352586.45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340244.68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1200806.3400000001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1067108.8899999999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2374815.52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6535304.54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299988.42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3175504.84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2164950.85</v>
      </c>
      <c r="D110" s="70">
        <f t="shared" si="0"/>
        <v>1</v>
      </c>
      <c r="E110" s="66"/>
    </row>
    <row r="111" spans="1:5" x14ac:dyDescent="0.2">
      <c r="A111" s="68">
        <v>5124</v>
      </c>
      <c r="B111" s="66" t="s">
        <v>345</v>
      </c>
      <c r="C111" s="69">
        <v>492879.58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46117.98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198841.99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128.05000000000001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156892.82999999999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v>4070691.33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434079.12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494876.77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271574.89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107564.8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1985885.63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51912.52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168427.8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5730.4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550639.4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489883.04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489883.04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0" spans="1:5" ht="12.75" x14ac:dyDescent="0.2">
      <c r="B220" s="159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3"/>
  <sheetViews>
    <sheetView workbookViewId="0">
      <selection activeCell="A32" sqref="A32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6" t="str">
        <f>ESF!A1</f>
        <v xml:space="preserve"> </v>
      </c>
      <c r="B1" s="166"/>
      <c r="C1" s="166"/>
      <c r="D1" s="45" t="s">
        <v>0</v>
      </c>
      <c r="E1" s="46">
        <f>'Notas a los Edos Financieros'!D1</f>
        <v>2022</v>
      </c>
    </row>
    <row r="2" spans="1:5" ht="18.95" customHeight="1" x14ac:dyDescent="0.2">
      <c r="A2" s="166" t="s">
        <v>451</v>
      </c>
      <c r="B2" s="166"/>
      <c r="C2" s="16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6" t="str">
        <f>ESF!A3</f>
        <v xml:space="preserve"> </v>
      </c>
      <c r="B3" s="166"/>
      <c r="C3" s="166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34565668.780000001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71778107.370000005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160" t="s">
        <v>658</v>
      </c>
    </row>
    <row r="15" spans="1:5" x14ac:dyDescent="0.2">
      <c r="A15" s="51">
        <v>3220</v>
      </c>
      <c r="B15" s="47" t="s">
        <v>458</v>
      </c>
      <c r="C15" s="52">
        <v>73448458.709999993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  <row r="33" spans="2:2" ht="12.75" x14ac:dyDescent="0.2">
      <c r="B33" s="159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topLeftCell="A31" workbookViewId="0">
      <selection activeCell="C15" sqref="C1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6" t="str">
        <f>ESF!A1</f>
        <v xml:space="preserve"> </v>
      </c>
      <c r="B1" s="166"/>
      <c r="C1" s="166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6" t="s">
        <v>474</v>
      </c>
      <c r="B2" s="166"/>
      <c r="C2" s="16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6" t="str">
        <f>ESF!A3</f>
        <v xml:space="preserve"> </v>
      </c>
      <c r="B3" s="166"/>
      <c r="C3" s="166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134999.66</v>
      </c>
      <c r="D8" s="52">
        <v>104999.66</v>
      </c>
    </row>
    <row r="9" spans="1:5" x14ac:dyDescent="0.2">
      <c r="A9" s="51">
        <v>1112</v>
      </c>
      <c r="B9" s="47" t="s">
        <v>478</v>
      </c>
      <c r="C9" s="52">
        <v>764678.91</v>
      </c>
      <c r="D9" s="52">
        <v>1471319.33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f>SUM(C8:C14)</f>
        <v>899678.57000000007</v>
      </c>
      <c r="D15" s="120">
        <v>1576318.99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f>SUM(C29:C36)</f>
        <v>344166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139909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6960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197297</v>
      </c>
      <c r="D36" s="52">
        <v>0</v>
      </c>
      <c r="E36" s="52" t="s">
        <v>652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+C20+C28+C37</f>
        <v>344166</v>
      </c>
      <c r="D43" s="120">
        <f>D20+D28+D37</f>
        <v>0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21" customHeight="1" x14ac:dyDescent="0.25">
      <c r="A47" s="58">
        <v>3210</v>
      </c>
      <c r="B47" s="59" t="s">
        <v>488</v>
      </c>
      <c r="C47" s="120" t="s">
        <v>658</v>
      </c>
      <c r="D47" s="120">
        <v>0</v>
      </c>
      <c r="E47" s="140"/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489883.04</v>
      </c>
      <c r="D62" s="120">
        <v>1839955.0700000003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489883.04</v>
      </c>
      <c r="D67" s="52">
        <v>1839955.0700000003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16.5" customHeight="1" x14ac:dyDescent="0.25">
      <c r="A135" s="51"/>
      <c r="B135" s="134" t="s">
        <v>513</v>
      </c>
      <c r="C135" s="120">
        <v>-1180468.299999997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C140" s="52" t="s">
        <v>652</v>
      </c>
      <c r="F140"/>
    </row>
    <row r="141" spans="1:6" ht="9.9499999999999993" customHeight="1" x14ac:dyDescent="0.25">
      <c r="F141"/>
    </row>
    <row r="142" spans="1:6" ht="9.9499999999999993" customHeight="1" x14ac:dyDescent="0.25">
      <c r="C142" s="52" t="s">
        <v>652</v>
      </c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e1e11683-3f47-48b4-913f-1ce6cfe10f0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2022-04-27T08:22:10Z</cp:lastPrinted>
  <dcterms:created xsi:type="dcterms:W3CDTF">2012-12-11T20:36:24Z</dcterms:created>
  <dcterms:modified xsi:type="dcterms:W3CDTF">2022-04-27T08:24:59Z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