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2° Trimestre 2018\Información financiera primer trimestre 2018\"/>
    </mc:Choice>
  </mc:AlternateContent>
  <bookViews>
    <workbookView xWindow="0" yWindow="0" windowWidth="24000" windowHeight="9630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47" i="65" l="1"/>
  <c r="F40" i="65"/>
  <c r="F37" i="65"/>
  <c r="C28" i="62" l="1"/>
  <c r="C20" i="62"/>
  <c r="C184" i="60"/>
  <c r="C183" i="60" s="1"/>
  <c r="C115" i="60"/>
  <c r="C105" i="60"/>
  <c r="C98" i="60"/>
  <c r="C52" i="59"/>
  <c r="E60" i="59"/>
  <c r="D60" i="59"/>
  <c r="C60" i="59"/>
  <c r="C97" i="60" l="1"/>
  <c r="C96" i="60" s="1"/>
  <c r="D37" i="23" l="1"/>
  <c r="C37" i="23"/>
  <c r="F42" i="65"/>
  <c r="D7" i="64" l="1"/>
  <c r="D26" i="64"/>
  <c r="D15" i="63"/>
  <c r="D8" i="63"/>
  <c r="D21" i="63" s="1"/>
  <c r="D47" i="62"/>
  <c r="D46" i="62" s="1"/>
  <c r="C47" i="62"/>
  <c r="C46" i="62" s="1"/>
  <c r="D35" i="64" l="1"/>
  <c r="C37" i="62"/>
  <c r="E14" i="62"/>
  <c r="E13" i="62"/>
  <c r="E12" i="62"/>
  <c r="E11" i="62"/>
  <c r="E10" i="62"/>
  <c r="E9" i="62"/>
  <c r="E8" i="62"/>
  <c r="D15" i="62"/>
  <c r="C15" i="62"/>
  <c r="C70" i="60"/>
  <c r="C60" i="60"/>
  <c r="C55" i="60" s="1"/>
  <c r="C47" i="60"/>
  <c r="C8" i="60" s="1"/>
  <c r="E15" i="62" l="1"/>
  <c r="H3" i="65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<sst xmlns="http://schemas.openxmlformats.org/spreadsheetml/2006/main" count="876" uniqueCount="643">
  <si>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</si>
  <si>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</si>
  <si>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</si>
  <si>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</si>
  <si>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</si>
  <si>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</si>
  <si>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</si>
  <si>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</si>
  <si>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</si>
  <si>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</si>
  <si>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</si>
  <si>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</si>
  <si>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</si>
  <si>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</si>
  <si>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</si>
  <si>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</si>
  <si>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</si>
  <si>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</si>
  <si>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</si>
  <si>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</si>
  <si>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</si>
  <si>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</si>
  <si>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</si>
  <si>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</si>
  <si>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</si>
  <si>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</si>
  <si>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</si>
  <si>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</si>
  <si>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</si>
  <si>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</si>
  <si>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</si>
  <si>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</si>
  <si>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</si>
  <si>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</si>
  <si>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</si>
  <si>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</si>
  <si>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</si>
  <si>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</si>
  <si>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</si>
  <si>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</si>
  <si>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</si>
  <si>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</si>
  <si>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</si>
  <si>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</si>
  <si>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</si>
  <si>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</si>
  <si>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</si>
  <si>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</si>
  <si>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</si>
  <si>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</si>
  <si>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</si>
  <si>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</si>
  <si>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</si>
  <si>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</si>
  <si>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</si>
  <si>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</si>
  <si>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</si>
  <si>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</si>
  <si>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</si>
  <si>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</si>
  <si>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</si>
  <si>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</si>
  <si>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</si>
  <si>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</si>
  <si>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</si>
  <si>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</si>
  <si>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</si>
  <si>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</si>
  <si>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</si>
  <si>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</si>
  <si>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</si>
  <si>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</si>
  <si>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</si>
  <si>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</si>
  <si>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</si>
  <si>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</si>
  <si>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</si>
  <si>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</si>
  <si>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</si>
  <si>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</si>
  <si>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</si>
  <si>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</si>
  <si>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</si>
  <si>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</si>
  <si>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</si>
  <si>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</si>
  <si>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</si>
  <si>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</si>
  <si>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</si>
  <si>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</si>
  <si>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</si>
  <si>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</si>
  <si>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</si>
  <si>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</si>
  <si>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</si>
  <si>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</si>
  <si>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</si>
  <si>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</si>
  <si>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</si>
  <si>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</si>
  <si>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</si>
  <si>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</si>
  <si>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</si>
  <si>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</si>
  <si>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</si>
  <si>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</si>
  <si>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</si>
  <si>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</si>
  <si>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</si>
  <si>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</si>
  <si>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</si>
  <si>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</si>
  <si>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</si>
  <si>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</si>
  <si>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</si>
  <si>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</si>
  <si>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</si>
  <si>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</si>
  <si>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</si>
  <si>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</si>
  <si>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</si>
  <si>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</si>
  <si>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</si>
  <si>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</si>
  <si>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</si>
  <si>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</si>
  <si>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</si>
  <si>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</si>
  <si>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</si>
  <si>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</si>
  <si>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</si>
  <si>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</si>
  <si>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</si>
  <si>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</si>
  <si>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</si>
  <si>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</si>
  <si>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</si>
  <si>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</si>
  <si>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</si>
  <si>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</si>
  <si>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</si>
  <si>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</si>
  <si>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</si>
  <si>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</si>
  <si>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</si>
  <si>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</si>
  <si>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</si>
  <si>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</si>
  <si>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</si>
  <si>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</si>
  <si>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</si>
  <si>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</si>
  <si>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</si>
  <si>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</si>
  <si>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</si>
  <si>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</si>
  <si>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</si>
  <si>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</si>
  <si>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</si>
  <si>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</si>
  <si>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</si>
  <si>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</si>
  <si>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</si>
  <si>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</si>
  <si>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</si>
  <si>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</si>
  <si>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</si>
  <si>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</si>
  <si>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</si>
  <si>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</si>
  <si>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</si>
  <si>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</si>
  <si>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</si>
  <si>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</si>
  <si>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</si>
  <si>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</si>
  <si>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</si>
  <si>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</si>
  <si>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</si>
  <si>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</si>
  <si>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</si>
  <si>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</si>
  <si>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</si>
  <si>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</si>
  <si>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</si>
  <si>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</si>
  <si>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</si>
  <si>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</si>
  <si>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</si>
  <si>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</si>
  <si>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</si>
  <si>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</si>
  <si>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</si>
  <si>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</si>
  <si>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</si>
  <si>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</si>
  <si>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</si>
  <si>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</si>
  <si>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</si>
  <si>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</si>
  <si>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</si>
  <si>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</si>
  <si>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</si>
  <si>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</si>
  <si>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</si>
  <si>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</si>
  <si>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</si>
  <si>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</si>
  <si>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</si>
  <si>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</si>
  <si>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</si>
  <si>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</si>
  <si>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</si>
  <si>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</si>
  <si>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</si>
  <si>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</si>
  <si>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</si>
  <si>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</si>
  <si>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</si>
  <si>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</si>
  <si>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</si>
  <si>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</si>
  <si>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</si>
  <si>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</si>
  <si>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</si>
  <si>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</si>
  <si>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</si>
  <si>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</si>
  <si>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</si>
  <si>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</si>
  <si>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</si>
  <si>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</si>
  <si>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</si>
  <si>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</si>
  <si>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</si>
  <si>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</si>
  <si>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</si>
  <si>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</si>
  <si>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</si>
  <si>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</si>
  <si>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</si>
  <si>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</si>
  <si>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</si>
  <si>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</si>
  <si>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</si>
  <si>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</si>
  <si>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</si>
  <si>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</si>
  <si>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</si>
  <si>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</si>
  <si>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</si>
  <si>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</si>
  <si>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</si>
  <si>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</si>
  <si>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</si>
  <si>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</si>
  <si>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</si>
  <si>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</si>
  <si>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</si>
  <si>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</si>
  <si>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</si>
  <si>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</si>
  <si>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</si>
  <si>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</si>
  <si>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</si>
  <si>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</si>
  <si>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</si>
  <si>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</si>
  <si>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</si>
  <si>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</si>
  <si>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</si>
  <si>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</si>
  <si>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</si>
  <si>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</si>
  <si>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</si>
  <si>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</si>
  <si>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</si>
  <si>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</si>
  <si>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</si>
  <si>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</si>
  <si>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</si>
  <si>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</si>
  <si>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</si>
  <si>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</si>
  <si>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</si>
  <si>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</si>
  <si>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</si>
  <si>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</si>
  <si>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</si>
  <si>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</si>
  <si>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</si>
  <si>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</si>
  <si>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</si>
  <si>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</si>
  <si>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</si>
  <si>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</si>
  <si>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</si>
  <si>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</si>
  <si>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</si>
  <si>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</si>
  <si>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</si>
  <si>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</si>
  <si>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</si>
  <si>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</si>
  <si>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</si>
  <si>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</si>
  <si>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</si>
  <si>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</si>
  <si>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</si>
  <si>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</si>
  <si>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</si>
  <si>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</si>
  <si>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</si>
  <si>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</si>
  <si>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</si>
  <si>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</si>
  <si>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</si>
  <si>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</si>
  <si>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</si>
  <si>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</si>
  <si>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</si>
  <si>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</si>
  <si>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</si>
  <si>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</si>
  <si>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</si>
  <si>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</si>
  <si>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</si>
  <si>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</si>
  <si>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</si>
  <si>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</si>
  <si>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</si>
  <si>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</si>
  <si>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</si>
  <si>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</si>
  <si>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</si>
  <si>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</si>
  <si>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</si>
  <si>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</si>
  <si>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</si>
  <si>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</si>
  <si>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</si>
  <si>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</si>
  <si>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</si>
  <si>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</si>
  <si>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</si>
  <si>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</si>
  <si>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</si>
  <si>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</si>
  <si>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</si>
  <si>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</si>
  <si>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</si>
  <si>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</si>
  <si>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</si>
  <si>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</si>
  <si>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</si>
  <si>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</si>
  <si>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</si>
  <si>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</si>
  <si>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</si>
  <si>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</si>
  <si>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</si>
  <si>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</si>
  <si>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</si>
  <si>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</si>
  <si>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</si>
  <si>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</si>
  <si>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</si>
  <si>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</si>
  <si>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</si>
  <si>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</si>
  <si>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</si>
  <si>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</si>
  <si>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</si>
  <si>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</si>
  <si>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</si>
  <si>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</si>
  <si>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</si>
  <si>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</si>
  <si>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</si>
  <si>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</si>
  <si>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</si>
  <si>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</si>
  <si>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</si>
  <si>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</si>
  <si>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</si>
  <si>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</si>
  <si>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</si>
  <si>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</si>
  <si>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</si>
  <si>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</si>
  <si>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</si>
  <si>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</si>
  <si>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</si>
  <si>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</si>
  <si>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</si>
  <si>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</si>
  <si>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</si>
  <si>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</si>
  <si>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</si>
  <si>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</si>
  <si>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</si>
  <si>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</si>
  <si>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</si>
  <si>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</si>
  <si>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</si>
  <si>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</si>
  <si>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</si>
  <si>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</si>
  <si>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</si>
  <si>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</si>
  <si>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</si>
  <si>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</si>
  <si>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</si>
  <si>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</si>
  <si>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</si>
  <si>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</si>
  <si>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</si>
  <si>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</si>
  <si>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</si>
  <si>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</si>
  <si>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</si>
  <si>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</si>
  <si>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</si>
  <si>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</si>
  <si>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</si>
  <si>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</si>
  <si>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</si>
  <si>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</si>
  <si>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</si>
  <si>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</si>
  <si>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</si>
  <si>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</si>
  <si>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</si>
  <si>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</si>
  <si>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</si>
  <si>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</si>
  <si>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</si>
  <si>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</si>
  <si>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</si>
  <si>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</si>
  <si>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</si>
  <si>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</si>
  <si>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</si>
  <si>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</si>
  <si>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</si>
  <si>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</si>
  <si>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</si>
  <si>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</si>
  <si>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</si>
  <si>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</si>
  <si>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</si>
  <si>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</si>
  <si>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</si>
  <si>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</si>
  <si>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</si>
  <si>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</si>
  <si>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</si>
  <si>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</si>
  <si>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</si>
  <si>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</si>
  <si>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</si>
  <si>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</si>
  <si>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</si>
  <si>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</si>
  <si>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</si>
  <si>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</si>
  <si>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</si>
  <si>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</si>
  <si>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</si>
  <si>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</si>
  <si>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</si>
  <si>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</si>
  <si>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</si>
  <si>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</si>
  <si>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</si>
  <si>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</si>
  <si>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</si>
  <si>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</si>
  <si>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</si>
  <si>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</si>
  <si>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</si>
  <si>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</si>
  <si>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</si>
  <si>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</si>
  <si>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</si>
  <si>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</si>
  <si>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</si>
  <si>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</si>
  <si>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</si>
  <si>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</si>
  <si>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</si>
  <si>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</si>
  <si>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</si>
  <si>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</si>
  <si>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</si>
  <si>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</si>
  <si>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</si>
  <si>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</si>
  <si>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</si>
  <si>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</si>
  <si>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</si>
  <si>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</si>
  <si>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</si>
  <si>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</si>
  <si>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</si>
  <si>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</si>
  <si>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</si>
  <si>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</si>
  <si>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</si>
  <si>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</si>
  <si>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</si>
  <si>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</si>
  <si>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</si>
  <si>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</si>
  <si>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</si>
  <si>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</si>
  <si>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</si>
  <si>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</si>
  <si>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</si>
  <si>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</si>
  <si>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</si>
  <si>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</si>
  <si>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</si>
  <si>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</si>
  <si>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</si>
  <si>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</si>
  <si>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</si>
  <si>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</si>
  <si>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</si>
  <si>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</si>
  <si>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</si>
  <si>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</si>
  <si>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</si>
  <si>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</si>
  <si>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</si>
  <si>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</si>
  <si>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</si>
  <si>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</si>
  <si>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</si>
  <si>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</si>
  <si>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</si>
  <si>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</si>
  <si>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</si>
  <si>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</si>
  <si>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</si>
  <si>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</si>
  <si>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</si>
  <si>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</si>
  <si>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</si>
  <si>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</si>
  <si>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</si>
  <si>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</si>
  <si>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</si>
  <si>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</si>
  <si>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</si>
  <si>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</si>
  <si>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</si>
  <si>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</si>
  <si>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</si>
  <si>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</si>
  <si>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</si>
  <si>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</si>
  <si>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</si>
  <si>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</si>
  <si>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</si>
  <si>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</si>
  <si>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</si>
  <si>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</si>
  <si>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</si>
  <si>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</si>
  <si>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</si>
  <si>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</si>
  <si>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</si>
  <si>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</si>
  <si>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</si>
  <si>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</si>
  <si>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</si>
  <si>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</si>
  <si>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</si>
  <si>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</si>
  <si>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</si>
  <si>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</si>
  <si>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</si>
  <si>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</si>
  <si>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</si>
  <si>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</si>
  <si>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</si>
  <si>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</si>
  <si>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</si>
  <si>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</si>
  <si>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</si>
  <si>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</si>
  <si>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</si>
  <si>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</si>
  <si>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</si>
  <si>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</si>
  <si>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</si>
  <si>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</si>
  <si>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</si>
  <si>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</si>
  <si>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</si>
  <si>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</si>
  <si>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</si>
  <si>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</si>
  <si>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</si>
  <si>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</si>
  <si>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</si>
  <si>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</si>
  <si>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</si>
  <si>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</si>
  <si>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</si>
  <si>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</si>
  <si>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</si>
  <si>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</si>
  <si>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</si>
  <si>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</si>
  <si>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</si>
  <si>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</si>
  <si>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</si>
  <si>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</si>
  <si>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</si>
  <si>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</si>
  <si>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</si>
  <si>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</si>
  <si>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</si>
  <si>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</si>
  <si>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</si>
  <si>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</si>
  <si>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Patronato del Parque Zoológico de León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</si>
  <si>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</si>
  <si>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</si>
  <si>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</si>
  <si>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</si>
  <si>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_______________________________</t>
  </si>
  <si>
    <t>PEPS</t>
  </si>
  <si>
    <t>UNITARIO</t>
  </si>
  <si>
    <t>COSTO DE ADQUISICÓN</t>
  </si>
  <si>
    <t>FISCAL</t>
  </si>
  <si>
    <t>Alimentación de los animales</t>
  </si>
  <si>
    <t xml:space="preserve">Sueldos del personal necesario para atender el parque </t>
  </si>
  <si>
    <t>Flujo</t>
  </si>
  <si>
    <t>Correspondiente del 01 de enero al 30 de junio del 2018</t>
  </si>
  <si>
    <t>Gasto por eventos realizados en coparticipación con un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</si>
</sst>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7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Alignment="1" applyProtection="1">
      <alignment vertical="top"/>
      <protection locked="0"/>
    </xf>
    <xf numFmtId="0" fontId="8" fillId="0" borderId="20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center" vertical="center" wrapText="1"/>
    </xf>
    <xf numFmtId="0" fontId="14" fillId="0" borderId="0" xfId="8" applyFont="1" applyAlignment="1">
      <alignment horizontal="justify"/>
    </xf>
    <xf numFmtId="10" fontId="0" fillId="0" borderId="0" xfId="12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2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11" activePane="bottomLeft" state="frozen"/>
      <selection activeCell="A14" sqref="A14:B14"/>
      <selection pane="bottomLeft" activeCell="A51" sqref="A51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55" t="s">
        <v>628</v>
      </c>
      <c r="B1" s="155"/>
      <c r="C1" s="71"/>
      <c r="D1" s="68" t="s">
        <v>288</v>
      </c>
      <c r="E1" s="69">
        <v>2018</v>
      </c>
    </row>
    <row r="2" spans="1:5" ht="18.95" customHeight="1" x14ac:dyDescent="0.2">
      <c r="A2" s="156" t="s">
        <v>627</v>
      </c>
      <c r="B2" s="156"/>
      <c r="C2" s="91"/>
      <c r="D2" s="68" t="s">
        <v>290</v>
      </c>
      <c r="E2" s="71" t="s">
        <v>291</v>
      </c>
    </row>
    <row r="3" spans="1:5" ht="18.95" customHeight="1" x14ac:dyDescent="0.2">
      <c r="A3" s="157" t="s">
        <v>641</v>
      </c>
      <c r="B3" s="157"/>
      <c r="C3" s="71"/>
      <c r="D3" s="68" t="s">
        <v>292</v>
      </c>
      <c r="E3" s="69">
        <v>2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4" t="s">
        <v>1</v>
      </c>
      <c r="B9" s="145" t="s">
        <v>2</v>
      </c>
    </row>
    <row r="10" spans="1:5" x14ac:dyDescent="0.2">
      <c r="A10" s="144" t="s">
        <v>3</v>
      </c>
      <c r="B10" s="145" t="s">
        <v>4</v>
      </c>
    </row>
    <row r="11" spans="1:5" x14ac:dyDescent="0.2">
      <c r="A11" s="144" t="s">
        <v>5</v>
      </c>
      <c r="B11" s="145" t="s">
        <v>6</v>
      </c>
    </row>
    <row r="12" spans="1:5" x14ac:dyDescent="0.2">
      <c r="A12" s="144" t="s">
        <v>218</v>
      </c>
      <c r="B12" s="145" t="s">
        <v>281</v>
      </c>
    </row>
    <row r="13" spans="1:5" x14ac:dyDescent="0.2">
      <c r="A13" s="144" t="s">
        <v>7</v>
      </c>
      <c r="B13" s="145" t="s">
        <v>280</v>
      </c>
    </row>
    <row r="14" spans="1:5" x14ac:dyDescent="0.2">
      <c r="A14" s="144" t="s">
        <v>8</v>
      </c>
      <c r="B14" s="145" t="s">
        <v>217</v>
      </c>
    </row>
    <row r="15" spans="1:5" x14ac:dyDescent="0.2">
      <c r="A15" s="144" t="s">
        <v>9</v>
      </c>
      <c r="B15" s="145" t="s">
        <v>10</v>
      </c>
    </row>
    <row r="16" spans="1:5" x14ac:dyDescent="0.2">
      <c r="A16" s="144" t="s">
        <v>11</v>
      </c>
      <c r="B16" s="145" t="s">
        <v>12</v>
      </c>
    </row>
    <row r="17" spans="1:2" x14ac:dyDescent="0.2">
      <c r="A17" s="144" t="s">
        <v>13</v>
      </c>
      <c r="B17" s="145" t="s">
        <v>14</v>
      </c>
    </row>
    <row r="18" spans="1:2" x14ac:dyDescent="0.2">
      <c r="A18" s="144" t="s">
        <v>15</v>
      </c>
      <c r="B18" s="145" t="s">
        <v>16</v>
      </c>
    </row>
    <row r="19" spans="1:2" x14ac:dyDescent="0.2">
      <c r="A19" s="144" t="s">
        <v>17</v>
      </c>
      <c r="B19" s="145" t="s">
        <v>18</v>
      </c>
    </row>
    <row r="20" spans="1:2" x14ac:dyDescent="0.2">
      <c r="A20" s="144" t="s">
        <v>19</v>
      </c>
      <c r="B20" s="145" t="s">
        <v>20</v>
      </c>
    </row>
    <row r="21" spans="1:2" x14ac:dyDescent="0.2">
      <c r="A21" s="144" t="s">
        <v>21</v>
      </c>
      <c r="B21" s="145" t="s">
        <v>275</v>
      </c>
    </row>
    <row r="22" spans="1:2" x14ac:dyDescent="0.2">
      <c r="A22" s="144" t="s">
        <v>22</v>
      </c>
      <c r="B22" s="145" t="s">
        <v>23</v>
      </c>
    </row>
    <row r="23" spans="1:2" x14ac:dyDescent="0.2">
      <c r="A23" s="144" t="s">
        <v>122</v>
      </c>
      <c r="B23" s="145" t="s">
        <v>24</v>
      </c>
    </row>
    <row r="24" spans="1:2" x14ac:dyDescent="0.2">
      <c r="A24" s="144" t="s">
        <v>123</v>
      </c>
      <c r="B24" s="145" t="s">
        <v>25</v>
      </c>
    </row>
    <row r="25" spans="1:2" x14ac:dyDescent="0.2">
      <c r="A25" s="144" t="s">
        <v>124</v>
      </c>
      <c r="B25" s="145" t="s">
        <v>26</v>
      </c>
    </row>
    <row r="26" spans="1:2" x14ac:dyDescent="0.2">
      <c r="A26" s="144" t="s">
        <v>27</v>
      </c>
      <c r="B26" s="145" t="s">
        <v>28</v>
      </c>
    </row>
    <row r="27" spans="1:2" x14ac:dyDescent="0.2">
      <c r="A27" s="144" t="s">
        <v>29</v>
      </c>
      <c r="B27" s="145" t="s">
        <v>30</v>
      </c>
    </row>
    <row r="28" spans="1:2" x14ac:dyDescent="0.2">
      <c r="A28" s="144" t="s">
        <v>31</v>
      </c>
      <c r="B28" s="145" t="s">
        <v>32</v>
      </c>
    </row>
    <row r="29" spans="1:2" x14ac:dyDescent="0.2">
      <c r="A29" s="144" t="s">
        <v>33</v>
      </c>
      <c r="B29" s="145" t="s">
        <v>34</v>
      </c>
    </row>
    <row r="30" spans="1:2" x14ac:dyDescent="0.2">
      <c r="A30" s="144" t="s">
        <v>120</v>
      </c>
      <c r="B30" s="145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5" x14ac:dyDescent="0.2">
      <c r="A33" s="144" t="s">
        <v>90</v>
      </c>
      <c r="B33" s="145" t="s">
        <v>85</v>
      </c>
    </row>
    <row r="34" spans="1:5" x14ac:dyDescent="0.2">
      <c r="A34" s="144" t="s">
        <v>91</v>
      </c>
      <c r="B34" s="145" t="s">
        <v>86</v>
      </c>
    </row>
    <row r="35" spans="1:5" x14ac:dyDescent="0.2">
      <c r="A35" s="38"/>
      <c r="B35" s="41"/>
    </row>
    <row r="36" spans="1:5" x14ac:dyDescent="0.2">
      <c r="A36" s="38"/>
      <c r="B36" s="39" t="s">
        <v>88</v>
      </c>
    </row>
    <row r="37" spans="1:5" x14ac:dyDescent="0.2">
      <c r="A37" s="38" t="s">
        <v>89</v>
      </c>
      <c r="B37" s="145" t="s">
        <v>36</v>
      </c>
    </row>
    <row r="38" spans="1:5" x14ac:dyDescent="0.2">
      <c r="A38" s="38"/>
      <c r="B38" s="145" t="s">
        <v>37</v>
      </c>
    </row>
    <row r="39" spans="1:5" ht="12" thickBot="1" x14ac:dyDescent="0.25">
      <c r="A39" s="42"/>
      <c r="B39" s="43"/>
    </row>
    <row r="42" spans="1:5" x14ac:dyDescent="0.2">
      <c r="A42" s="146" t="s">
        <v>629</v>
      </c>
    </row>
    <row r="46" spans="1:5" x14ac:dyDescent="0.2">
      <c r="B46" s="147" t="s">
        <v>630</v>
      </c>
      <c r="C46" s="149" t="s">
        <v>633</v>
      </c>
    </row>
    <row r="47" spans="1:5" ht="22.5" x14ac:dyDescent="0.2">
      <c r="B47" s="148" t="s">
        <v>631</v>
      </c>
      <c r="C47" s="158" t="s">
        <v>632</v>
      </c>
      <c r="D47" s="158"/>
      <c r="E47" s="158"/>
    </row>
  </sheetData>
  <sheetProtection formatCells="0" formatColumns="0" formatRows="0" autoFilter="0" pivotTables="0"/>
  <mergeCells count="4">
    <mergeCell ref="A1:B1"/>
    <mergeCell ref="A2:B2"/>
    <mergeCell ref="A3:B3"/>
    <mergeCell ref="C47:E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62" t="str">
        <f>'Notas a los Edos Financieros'!A1</f>
        <v>Patronato del Parque Zoológico de León</v>
      </c>
      <c r="B1" s="162"/>
      <c r="C1" s="162"/>
      <c r="D1" s="162"/>
    </row>
    <row r="2" spans="1:4" s="92" customFormat="1" ht="18.95" customHeight="1" x14ac:dyDescent="0.25">
      <c r="A2" s="162" t="s">
        <v>624</v>
      </c>
      <c r="B2" s="162"/>
      <c r="C2" s="162"/>
      <c r="D2" s="162"/>
    </row>
    <row r="3" spans="1:4" s="92" customFormat="1" ht="18.95" customHeight="1" x14ac:dyDescent="0.25">
      <c r="A3" s="162" t="str">
        <f>'Notas a los Edos Financieros'!A3</f>
        <v>Correspondiente del 01 de enero al 30 de junio del 2018</v>
      </c>
      <c r="B3" s="162"/>
      <c r="C3" s="162"/>
      <c r="D3" s="162"/>
    </row>
    <row r="4" spans="1:4" s="95" customFormat="1" ht="18.95" customHeight="1" x14ac:dyDescent="0.2">
      <c r="A4" s="163" t="s">
        <v>620</v>
      </c>
      <c r="B4" s="163"/>
      <c r="C4" s="163"/>
      <c r="D4" s="163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99"/>
      <c r="D6" s="100">
        <v>39504872.270000003</v>
      </c>
    </row>
    <row r="7" spans="1:4" x14ac:dyDescent="0.2">
      <c r="B7" s="101"/>
      <c r="C7" s="102"/>
      <c r="D7" s="103"/>
    </row>
    <row r="8" spans="1:4" x14ac:dyDescent="0.2">
      <c r="A8" s="104" t="s">
        <v>145</v>
      </c>
      <c r="B8" s="105"/>
      <c r="C8" s="106"/>
      <c r="D8" s="107">
        <f>SUM(C9:C13)</f>
        <v>0</v>
      </c>
    </row>
    <row r="9" spans="1:4" x14ac:dyDescent="0.2">
      <c r="A9" s="108"/>
      <c r="B9" s="109" t="s">
        <v>144</v>
      </c>
      <c r="C9" s="110">
        <v>0</v>
      </c>
      <c r="D9" s="111"/>
    </row>
    <row r="10" spans="1:4" x14ac:dyDescent="0.2">
      <c r="A10" s="108"/>
      <c r="B10" s="109" t="s">
        <v>143</v>
      </c>
      <c r="C10" s="110">
        <v>0</v>
      </c>
      <c r="D10" s="112"/>
    </row>
    <row r="11" spans="1:4" x14ac:dyDescent="0.2">
      <c r="A11" s="108"/>
      <c r="B11" s="109" t="s">
        <v>142</v>
      </c>
      <c r="C11" s="110">
        <v>0</v>
      </c>
      <c r="D11" s="112"/>
    </row>
    <row r="12" spans="1:4" x14ac:dyDescent="0.2">
      <c r="A12" s="108"/>
      <c r="B12" s="109" t="s">
        <v>141</v>
      </c>
      <c r="C12" s="110">
        <v>0</v>
      </c>
      <c r="D12" s="112"/>
    </row>
    <row r="13" spans="1:4" x14ac:dyDescent="0.2">
      <c r="A13" s="113" t="s">
        <v>140</v>
      </c>
      <c r="B13" s="109"/>
      <c r="C13" s="110">
        <v>0</v>
      </c>
      <c r="D13" s="112"/>
    </row>
    <row r="14" spans="1:4" x14ac:dyDescent="0.2">
      <c r="B14" s="114"/>
      <c r="C14" s="115"/>
      <c r="D14" s="116"/>
    </row>
    <row r="15" spans="1:4" x14ac:dyDescent="0.2">
      <c r="A15" s="104" t="s">
        <v>139</v>
      </c>
      <c r="B15" s="105"/>
      <c r="C15" s="106"/>
      <c r="D15" s="107">
        <f>SUM(C16:C19)</f>
        <v>0</v>
      </c>
    </row>
    <row r="16" spans="1:4" x14ac:dyDescent="0.2">
      <c r="A16" s="108"/>
      <c r="B16" s="109" t="s">
        <v>138</v>
      </c>
      <c r="C16" s="110">
        <v>0</v>
      </c>
      <c r="D16" s="111"/>
    </row>
    <row r="17" spans="1:4" x14ac:dyDescent="0.2">
      <c r="A17" s="108"/>
      <c r="B17" s="109" t="s">
        <v>137</v>
      </c>
      <c r="C17" s="110">
        <v>0</v>
      </c>
      <c r="D17" s="112"/>
    </row>
    <row r="18" spans="1:4" x14ac:dyDescent="0.2">
      <c r="A18" s="108"/>
      <c r="B18" s="109" t="s">
        <v>136</v>
      </c>
      <c r="C18" s="110">
        <v>0</v>
      </c>
      <c r="D18" s="112"/>
    </row>
    <row r="19" spans="1:4" x14ac:dyDescent="0.2">
      <c r="A19" s="113" t="s">
        <v>135</v>
      </c>
      <c r="B19" s="117"/>
      <c r="C19" s="118">
        <v>0</v>
      </c>
      <c r="D19" s="112"/>
    </row>
    <row r="20" spans="1:4" x14ac:dyDescent="0.2">
      <c r="B20" s="119"/>
      <c r="C20" s="120"/>
      <c r="D20" s="116"/>
    </row>
    <row r="21" spans="1:4" x14ac:dyDescent="0.2">
      <c r="A21" s="98" t="s">
        <v>134</v>
      </c>
      <c r="B21" s="98"/>
      <c r="C21" s="121"/>
      <c r="D21" s="100">
        <f>+D6+D8-D15</f>
        <v>39504872.270000003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workbookViewId="0">
      <selection activeCell="C19" sqref="C19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1" customWidth="1"/>
    <col min="5" max="16384" width="11.42578125" style="94"/>
  </cols>
  <sheetData>
    <row r="1" spans="1:4" s="122" customFormat="1" ht="18.95" customHeight="1" x14ac:dyDescent="0.25">
      <c r="A1" s="164" t="str">
        <f>'Notas a los Edos Financieros'!A1</f>
        <v>Patronato del Parque Zoológico de León</v>
      </c>
      <c r="B1" s="164"/>
      <c r="C1" s="164"/>
      <c r="D1" s="164"/>
    </row>
    <row r="2" spans="1:4" s="122" customFormat="1" ht="18.95" customHeight="1" x14ac:dyDescent="0.25">
      <c r="A2" s="164" t="s">
        <v>625</v>
      </c>
      <c r="B2" s="164"/>
      <c r="C2" s="164"/>
      <c r="D2" s="164"/>
    </row>
    <row r="3" spans="1:4" s="122" customFormat="1" ht="18.95" customHeight="1" x14ac:dyDescent="0.25">
      <c r="A3" s="164" t="str">
        <f>'Notas a los Edos Financieros'!A3</f>
        <v>Correspondiente del 01 de enero al 30 de junio del 2018</v>
      </c>
      <c r="B3" s="164"/>
      <c r="C3" s="164"/>
      <c r="D3" s="164"/>
    </row>
    <row r="4" spans="1:4" s="123" customFormat="1" x14ac:dyDescent="0.2">
      <c r="A4" s="165"/>
      <c r="B4" s="165"/>
      <c r="C4" s="165"/>
      <c r="D4" s="165"/>
    </row>
    <row r="5" spans="1:4" x14ac:dyDescent="0.2">
      <c r="A5" s="124" t="s">
        <v>168</v>
      </c>
      <c r="B5" s="125"/>
      <c r="C5" s="126"/>
      <c r="D5" s="127">
        <v>42644558.299999997</v>
      </c>
    </row>
    <row r="6" spans="1:4" x14ac:dyDescent="0.2">
      <c r="A6" s="128"/>
      <c r="B6" s="101"/>
      <c r="C6" s="129"/>
      <c r="D6" s="130"/>
    </row>
    <row r="7" spans="1:4" x14ac:dyDescent="0.2">
      <c r="A7" s="104" t="s">
        <v>167</v>
      </c>
      <c r="B7" s="131"/>
      <c r="C7" s="126"/>
      <c r="D7" s="132">
        <f>SUM(C8:C24)</f>
        <v>12114863.949999999</v>
      </c>
    </row>
    <row r="8" spans="1:4" x14ac:dyDescent="0.2">
      <c r="A8" s="108"/>
      <c r="B8" s="133" t="s">
        <v>166</v>
      </c>
      <c r="C8" s="110">
        <v>68976.44</v>
      </c>
      <c r="D8" s="134"/>
    </row>
    <row r="9" spans="1:4" x14ac:dyDescent="0.2">
      <c r="A9" s="108"/>
      <c r="B9" s="133" t="s">
        <v>165</v>
      </c>
      <c r="C9" s="110">
        <v>0</v>
      </c>
      <c r="D9" s="135"/>
    </row>
    <row r="10" spans="1:4" x14ac:dyDescent="0.2">
      <c r="A10" s="108"/>
      <c r="B10" s="133" t="s">
        <v>164</v>
      </c>
      <c r="C10" s="110">
        <v>0</v>
      </c>
      <c r="D10" s="135"/>
    </row>
    <row r="11" spans="1:4" x14ac:dyDescent="0.2">
      <c r="A11" s="108"/>
      <c r="B11" s="133" t="s">
        <v>163</v>
      </c>
      <c r="C11" s="110">
        <v>0</v>
      </c>
      <c r="D11" s="135"/>
    </row>
    <row r="12" spans="1:4" x14ac:dyDescent="0.2">
      <c r="A12" s="108"/>
      <c r="B12" s="133" t="s">
        <v>162</v>
      </c>
      <c r="C12" s="110">
        <v>0</v>
      </c>
      <c r="D12" s="135"/>
    </row>
    <row r="13" spans="1:4" x14ac:dyDescent="0.2">
      <c r="A13" s="108"/>
      <c r="B13" s="133" t="s">
        <v>161</v>
      </c>
      <c r="C13" s="110">
        <v>58277.97</v>
      </c>
      <c r="D13" s="135"/>
    </row>
    <row r="14" spans="1:4" x14ac:dyDescent="0.2">
      <c r="A14" s="108"/>
      <c r="B14" s="133" t="s">
        <v>160</v>
      </c>
      <c r="C14" s="110">
        <v>180000</v>
      </c>
      <c r="D14" s="135"/>
    </row>
    <row r="15" spans="1:4" x14ac:dyDescent="0.2">
      <c r="A15" s="108"/>
      <c r="B15" s="133" t="s">
        <v>159</v>
      </c>
      <c r="C15" s="110">
        <v>11427196.43</v>
      </c>
      <c r="D15" s="135"/>
    </row>
    <row r="16" spans="1:4" x14ac:dyDescent="0.2">
      <c r="A16" s="108"/>
      <c r="B16" s="133" t="s">
        <v>158</v>
      </c>
      <c r="C16" s="110">
        <v>0</v>
      </c>
      <c r="D16" s="135"/>
    </row>
    <row r="17" spans="1:4" x14ac:dyDescent="0.2">
      <c r="A17" s="108"/>
      <c r="B17" s="133" t="s">
        <v>157</v>
      </c>
      <c r="C17" s="110">
        <v>0</v>
      </c>
      <c r="D17" s="135"/>
    </row>
    <row r="18" spans="1:4" x14ac:dyDescent="0.2">
      <c r="A18" s="108"/>
      <c r="B18" s="133" t="s">
        <v>156</v>
      </c>
      <c r="C18" s="110">
        <v>0</v>
      </c>
      <c r="D18" s="135"/>
    </row>
    <row r="19" spans="1:4" x14ac:dyDescent="0.2">
      <c r="A19" s="108"/>
      <c r="B19" s="133" t="s">
        <v>155</v>
      </c>
      <c r="C19" s="110">
        <v>0</v>
      </c>
      <c r="D19" s="135"/>
    </row>
    <row r="20" spans="1:4" x14ac:dyDescent="0.2">
      <c r="A20" s="108"/>
      <c r="B20" s="133" t="s">
        <v>154</v>
      </c>
      <c r="C20" s="110">
        <v>0</v>
      </c>
      <c r="D20" s="135"/>
    </row>
    <row r="21" spans="1:4" x14ac:dyDescent="0.2">
      <c r="A21" s="108"/>
      <c r="B21" s="133" t="s">
        <v>153</v>
      </c>
      <c r="C21" s="110">
        <v>0</v>
      </c>
      <c r="D21" s="135"/>
    </row>
    <row r="22" spans="1:4" x14ac:dyDescent="0.2">
      <c r="A22" s="108"/>
      <c r="B22" s="133" t="s">
        <v>152</v>
      </c>
      <c r="C22" s="110">
        <v>0</v>
      </c>
      <c r="D22" s="135"/>
    </row>
    <row r="23" spans="1:4" x14ac:dyDescent="0.2">
      <c r="A23" s="108"/>
      <c r="B23" s="133" t="s">
        <v>151</v>
      </c>
      <c r="C23" s="110">
        <v>0</v>
      </c>
      <c r="D23" s="135"/>
    </row>
    <row r="24" spans="1:4" x14ac:dyDescent="0.2">
      <c r="A24" s="108"/>
      <c r="B24" s="136" t="s">
        <v>150</v>
      </c>
      <c r="C24" s="110">
        <v>380413.11</v>
      </c>
      <c r="D24" s="135"/>
    </row>
    <row r="25" spans="1:4" x14ac:dyDescent="0.2">
      <c r="A25" s="128"/>
      <c r="B25" s="137"/>
      <c r="C25" s="138"/>
      <c r="D25" s="139"/>
    </row>
    <row r="26" spans="1:4" x14ac:dyDescent="0.2">
      <c r="A26" s="104" t="s">
        <v>149</v>
      </c>
      <c r="B26" s="131"/>
      <c r="C26" s="140"/>
      <c r="D26" s="132">
        <f>SUM(C27:C33)</f>
        <v>394799.65</v>
      </c>
    </row>
    <row r="27" spans="1:4" x14ac:dyDescent="0.2">
      <c r="A27" s="108"/>
      <c r="B27" s="133" t="s">
        <v>133</v>
      </c>
      <c r="C27" s="110">
        <v>394799.65</v>
      </c>
      <c r="D27" s="134"/>
    </row>
    <row r="28" spans="1:4" x14ac:dyDescent="0.2">
      <c r="A28" s="108"/>
      <c r="B28" s="133" t="s">
        <v>131</v>
      </c>
      <c r="C28" s="110">
        <v>0</v>
      </c>
      <c r="D28" s="135"/>
    </row>
    <row r="29" spans="1:4" x14ac:dyDescent="0.2">
      <c r="A29" s="108"/>
      <c r="B29" s="133" t="s">
        <v>130</v>
      </c>
      <c r="C29" s="110">
        <v>0</v>
      </c>
      <c r="D29" s="135"/>
    </row>
    <row r="30" spans="1:4" x14ac:dyDescent="0.2">
      <c r="A30" s="108"/>
      <c r="B30" s="133" t="s">
        <v>129</v>
      </c>
      <c r="C30" s="110">
        <v>0</v>
      </c>
      <c r="D30" s="135"/>
    </row>
    <row r="31" spans="1:4" x14ac:dyDescent="0.2">
      <c r="A31" s="108"/>
      <c r="B31" s="133" t="s">
        <v>128</v>
      </c>
      <c r="C31" s="110">
        <v>0</v>
      </c>
      <c r="D31" s="135"/>
    </row>
    <row r="32" spans="1:4" x14ac:dyDescent="0.2">
      <c r="A32" s="108"/>
      <c r="B32" s="133" t="s">
        <v>127</v>
      </c>
      <c r="C32" s="110">
        <v>0</v>
      </c>
      <c r="D32" s="135"/>
    </row>
    <row r="33" spans="1:4" x14ac:dyDescent="0.2">
      <c r="A33" s="108"/>
      <c r="B33" s="136" t="s">
        <v>148</v>
      </c>
      <c r="C33" s="118">
        <v>0</v>
      </c>
      <c r="D33" s="135"/>
    </row>
    <row r="34" spans="1:4" x14ac:dyDescent="0.2">
      <c r="A34" s="128"/>
      <c r="B34" s="137"/>
      <c r="C34" s="138"/>
      <c r="D34" s="139"/>
    </row>
    <row r="35" spans="1:4" x14ac:dyDescent="0.2">
      <c r="A35" s="125" t="s">
        <v>147</v>
      </c>
      <c r="B35" s="125"/>
      <c r="C35" s="126"/>
      <c r="D35" s="127">
        <f>+D5-D7+D26</f>
        <v>30924493.999999996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C33" sqref="C33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1" t="str">
        <f>'Notas a los Edos Financieros'!A1</f>
        <v>Patronato del Parque Zoológico de León</v>
      </c>
      <c r="B1" s="166"/>
      <c r="C1" s="166"/>
      <c r="D1" s="166"/>
      <c r="E1" s="166"/>
      <c r="F1" s="166"/>
      <c r="G1" s="82" t="s">
        <v>288</v>
      </c>
      <c r="H1" s="83">
        <f>'Notas a los Edos Financieros'!E1</f>
        <v>2018</v>
      </c>
    </row>
    <row r="2" spans="1:10" ht="18.95" customHeight="1" x14ac:dyDescent="0.2">
      <c r="A2" s="161" t="s">
        <v>626</v>
      </c>
      <c r="B2" s="166"/>
      <c r="C2" s="166"/>
      <c r="D2" s="166"/>
      <c r="E2" s="166"/>
      <c r="F2" s="166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67" t="str">
        <f>'Notas a los Edos Financieros'!A3</f>
        <v>Correspondiente del 01 de enero al 30 de junio del 2018</v>
      </c>
      <c r="B3" s="168"/>
      <c r="C3" s="168"/>
      <c r="D3" s="168"/>
      <c r="E3" s="168"/>
      <c r="F3" s="168"/>
      <c r="G3" s="82" t="s">
        <v>292</v>
      </c>
      <c r="H3" s="83">
        <f>'Notas a los Edos Financieros'!E3</f>
        <v>2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3" customFormat="1" x14ac:dyDescent="0.2">
      <c r="A8" s="142">
        <v>7000</v>
      </c>
      <c r="B8" s="143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6" s="143" customFormat="1" x14ac:dyDescent="0.2">
      <c r="A35" s="142">
        <v>8000</v>
      </c>
      <c r="B35" s="143" t="s">
        <v>181</v>
      </c>
    </row>
    <row r="36" spans="1:6" x14ac:dyDescent="0.2">
      <c r="A36" s="84">
        <v>8110</v>
      </c>
      <c r="B36" s="84" t="s">
        <v>180</v>
      </c>
      <c r="C36" s="89">
        <v>0</v>
      </c>
      <c r="D36" s="89">
        <v>55320665.32</v>
      </c>
      <c r="E36" s="89">
        <v>55320665.32</v>
      </c>
      <c r="F36" s="89">
        <v>0</v>
      </c>
    </row>
    <row r="37" spans="1:6" x14ac:dyDescent="0.2">
      <c r="A37" s="84">
        <v>8120</v>
      </c>
      <c r="B37" s="84" t="s">
        <v>179</v>
      </c>
      <c r="C37" s="89">
        <v>0</v>
      </c>
      <c r="D37" s="89">
        <v>39504872.270000003</v>
      </c>
      <c r="E37" s="89">
        <v>70003474.298106998</v>
      </c>
      <c r="F37" s="89">
        <f>E37-D37</f>
        <v>30498602.028106995</v>
      </c>
    </row>
    <row r="38" spans="1:6" x14ac:dyDescent="0.2">
      <c r="A38" s="84">
        <v>8130</v>
      </c>
      <c r="B38" s="84" t="s">
        <v>178</v>
      </c>
      <c r="C38" s="89">
        <v>0</v>
      </c>
      <c r="D38" s="89">
        <v>14682808.981951995</v>
      </c>
      <c r="E38" s="89">
        <v>14682808.981951995</v>
      </c>
      <c r="F38" s="89">
        <v>0</v>
      </c>
    </row>
    <row r="39" spans="1:6" x14ac:dyDescent="0.2">
      <c r="A39" s="84">
        <v>8140</v>
      </c>
      <c r="B39" s="84" t="s">
        <v>177</v>
      </c>
      <c r="C39" s="89">
        <v>0</v>
      </c>
      <c r="D39" s="89">
        <v>39504872.270000003</v>
      </c>
      <c r="E39" s="89">
        <v>39504872.270000003</v>
      </c>
      <c r="F39" s="89">
        <v>0</v>
      </c>
    </row>
    <row r="40" spans="1:6" x14ac:dyDescent="0.2">
      <c r="A40" s="84">
        <v>8150</v>
      </c>
      <c r="B40" s="84" t="s">
        <v>176</v>
      </c>
      <c r="C40" s="89">
        <v>0</v>
      </c>
      <c r="D40" s="89">
        <v>0</v>
      </c>
      <c r="E40" s="89">
        <v>39504872.270000003</v>
      </c>
      <c r="F40" s="89">
        <f>D40+E40</f>
        <v>39504872.270000003</v>
      </c>
    </row>
    <row r="41" spans="1:6" x14ac:dyDescent="0.2">
      <c r="A41" s="84">
        <v>8210</v>
      </c>
      <c r="B41" s="84" t="s">
        <v>175</v>
      </c>
      <c r="C41" s="89">
        <v>0</v>
      </c>
      <c r="D41" s="89">
        <v>55320665.32</v>
      </c>
      <c r="E41" s="89">
        <v>55320665.32</v>
      </c>
      <c r="F41" s="89">
        <v>0</v>
      </c>
    </row>
    <row r="42" spans="1:6" x14ac:dyDescent="0.2">
      <c r="A42" s="84">
        <v>8220</v>
      </c>
      <c r="B42" s="84" t="s">
        <v>174</v>
      </c>
      <c r="C42" s="89">
        <v>0</v>
      </c>
      <c r="D42" s="89">
        <v>70003474.298106998</v>
      </c>
      <c r="E42" s="89">
        <v>42644558.299999997</v>
      </c>
      <c r="F42" s="89">
        <f>D42-E42</f>
        <v>27358915.998107001</v>
      </c>
    </row>
    <row r="43" spans="1:6" x14ac:dyDescent="0.2">
      <c r="A43" s="84">
        <v>8230</v>
      </c>
      <c r="B43" s="84" t="s">
        <v>173</v>
      </c>
      <c r="C43" s="89">
        <v>0</v>
      </c>
      <c r="D43" s="89">
        <v>14682808.981951995</v>
      </c>
      <c r="E43" s="89">
        <v>14682808.981951995</v>
      </c>
      <c r="F43" s="89">
        <v>0</v>
      </c>
    </row>
    <row r="44" spans="1:6" x14ac:dyDescent="0.2">
      <c r="A44" s="84">
        <v>8240</v>
      </c>
      <c r="B44" s="84" t="s">
        <v>172</v>
      </c>
      <c r="C44" s="89">
        <v>0</v>
      </c>
      <c r="D44" s="89">
        <v>42644558.299999997</v>
      </c>
      <c r="E44" s="89">
        <v>42644558.299999997</v>
      </c>
      <c r="F44" s="89">
        <v>0</v>
      </c>
    </row>
    <row r="45" spans="1:6" x14ac:dyDescent="0.2">
      <c r="A45" s="84">
        <v>8250</v>
      </c>
      <c r="B45" s="84" t="s">
        <v>171</v>
      </c>
      <c r="C45" s="89">
        <v>0</v>
      </c>
      <c r="D45" s="89">
        <v>42644558.299999997</v>
      </c>
      <c r="E45" s="89">
        <v>42644558.299999997</v>
      </c>
      <c r="F45" s="89">
        <v>0</v>
      </c>
    </row>
    <row r="46" spans="1:6" x14ac:dyDescent="0.2">
      <c r="A46" s="84">
        <v>8260</v>
      </c>
      <c r="B46" s="84" t="s">
        <v>170</v>
      </c>
      <c r="C46" s="89">
        <v>0</v>
      </c>
      <c r="D46" s="89">
        <v>42644558.299999997</v>
      </c>
      <c r="E46" s="89">
        <v>42644558.299999997</v>
      </c>
      <c r="F46" s="89">
        <v>0</v>
      </c>
    </row>
    <row r="47" spans="1:6" x14ac:dyDescent="0.2">
      <c r="A47" s="84">
        <v>8270</v>
      </c>
      <c r="B47" s="84" t="s">
        <v>169</v>
      </c>
      <c r="C47" s="89">
        <v>0</v>
      </c>
      <c r="D47" s="89">
        <v>42644558.299999997</v>
      </c>
      <c r="E47" s="89">
        <v>0</v>
      </c>
      <c r="F47" s="89">
        <f>D47-E47</f>
        <v>42644558.299999997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F47" sqref="F47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9" t="s">
        <v>40</v>
      </c>
      <c r="B5" s="169"/>
      <c r="C5" s="169"/>
      <c r="D5" s="169"/>
      <c r="E5" s="16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70" t="s">
        <v>44</v>
      </c>
      <c r="C10" s="170"/>
      <c r="D10" s="170"/>
      <c r="E10" s="170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70" t="s">
        <v>48</v>
      </c>
      <c r="C12" s="170"/>
      <c r="D12" s="170"/>
      <c r="E12" s="170"/>
    </row>
    <row r="13" spans="1:8" s="11" customFormat="1" ht="26.1" customHeight="1" x14ac:dyDescent="0.2">
      <c r="A13" s="27" t="s">
        <v>49</v>
      </c>
      <c r="B13" s="170" t="s">
        <v>50</v>
      </c>
      <c r="C13" s="170"/>
      <c r="D13" s="170"/>
      <c r="E13" s="170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1" t="s">
        <v>56</v>
      </c>
      <c r="C22" s="171"/>
      <c r="D22" s="171"/>
      <c r="E22" s="171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50">
        <v>0</v>
      </c>
      <c r="D24" s="151">
        <v>0</v>
      </c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150">
        <v>0</v>
      </c>
      <c r="D25" s="151">
        <v>30498602.028106995</v>
      </c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150">
        <v>0</v>
      </c>
      <c r="D26" s="151">
        <v>0</v>
      </c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150">
        <v>0</v>
      </c>
      <c r="D27" s="151">
        <v>0</v>
      </c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150">
        <v>0</v>
      </c>
      <c r="D28" s="151">
        <v>39504872.270000003</v>
      </c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150">
        <v>0</v>
      </c>
      <c r="D29" s="151">
        <v>0</v>
      </c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150">
        <v>0</v>
      </c>
      <c r="D30" s="151">
        <v>27358915.998107001</v>
      </c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150">
        <v>0</v>
      </c>
      <c r="D31" s="151">
        <v>0</v>
      </c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150">
        <v>0</v>
      </c>
      <c r="D32" s="151">
        <v>0</v>
      </c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150">
        <v>0</v>
      </c>
      <c r="D33" s="151">
        <v>0</v>
      </c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150">
        <v>0</v>
      </c>
      <c r="D34" s="151">
        <v>0</v>
      </c>
      <c r="E34" s="17"/>
      <c r="F34" s="17"/>
      <c r="G34" s="17"/>
      <c r="H34" s="17"/>
    </row>
    <row r="35" spans="1:8" s="11" customFormat="1" x14ac:dyDescent="0.2">
      <c r="A35" s="20" t="s">
        <v>79</v>
      </c>
      <c r="B35" s="20" t="s">
        <v>80</v>
      </c>
      <c r="C35" s="150">
        <v>0</v>
      </c>
      <c r="D35" s="152">
        <v>42644558.299999997</v>
      </c>
      <c r="E35" s="16"/>
      <c r="F35" s="16"/>
      <c r="G35" s="16"/>
      <c r="H35" s="16"/>
    </row>
    <row r="36" spans="1:8" s="11" customFormat="1" x14ac:dyDescent="0.2">
      <c r="A36" s="21" t="s">
        <v>81</v>
      </c>
      <c r="B36" s="21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2" t="s">
        <v>82</v>
      </c>
      <c r="C37" s="23">
        <f>SUM(C24:C36)</f>
        <v>0</v>
      </c>
      <c r="D37" s="23">
        <f>SUM(D24:D36)</f>
        <v>140006948.596214</v>
      </c>
      <c r="E37" s="23"/>
      <c r="F37" s="23"/>
      <c r="G37" s="23"/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D11" sqref="D11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59" t="str">
        <f>'Notas a los Edos Financieros'!A1</f>
        <v>Patronato del Parque Zoológico de León</v>
      </c>
      <c r="B1" s="160"/>
      <c r="C1" s="160"/>
      <c r="D1" s="160"/>
      <c r="E1" s="160"/>
      <c r="F1" s="160"/>
      <c r="G1" s="68" t="s">
        <v>288</v>
      </c>
      <c r="H1" s="79">
        <f>'Notas a los Edos Financieros'!E1</f>
        <v>2018</v>
      </c>
    </row>
    <row r="2" spans="1:8" s="70" customFormat="1" ht="18.95" customHeight="1" x14ac:dyDescent="0.25">
      <c r="A2" s="159" t="s">
        <v>289</v>
      </c>
      <c r="B2" s="160"/>
      <c r="C2" s="160"/>
      <c r="D2" s="160"/>
      <c r="E2" s="160"/>
      <c r="F2" s="160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59" t="str">
        <f>'Notas a los Edos Financieros'!A3</f>
        <v>Correspondiente del 01 de enero al 30 de junio del 2018</v>
      </c>
      <c r="B3" s="160"/>
      <c r="C3" s="160"/>
      <c r="D3" s="160"/>
      <c r="E3" s="160"/>
      <c r="F3" s="160"/>
      <c r="G3" s="68" t="s">
        <v>292</v>
      </c>
      <c r="H3" s="79">
        <f>'Notas a los Edos Financieros'!E3</f>
        <v>2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1045875.91</v>
      </c>
    </row>
    <row r="9" spans="1:8" x14ac:dyDescent="0.2">
      <c r="A9" s="76">
        <v>1115</v>
      </c>
      <c r="B9" s="74" t="s">
        <v>295</v>
      </c>
      <c r="C9" s="78">
        <v>0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</row>
    <row r="16" spans="1:8" x14ac:dyDescent="0.2">
      <c r="A16" s="76">
        <v>1124</v>
      </c>
      <c r="B16" s="74" t="s">
        <v>299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52411.360000000001</v>
      </c>
      <c r="D20" s="78">
        <v>47062.86</v>
      </c>
      <c r="E20" s="78">
        <v>0</v>
      </c>
      <c r="F20" s="78">
        <v>0</v>
      </c>
      <c r="G20" s="78">
        <v>5348.5</v>
      </c>
    </row>
    <row r="21" spans="1:8" x14ac:dyDescent="0.2">
      <c r="A21" s="76">
        <v>1125</v>
      </c>
      <c r="B21" s="74" t="s">
        <v>306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915160.51</v>
      </c>
      <c r="D31" s="74" t="s">
        <v>635</v>
      </c>
      <c r="E31" s="74" t="s">
        <v>636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v>0</v>
      </c>
    </row>
    <row r="40" spans="1:8" x14ac:dyDescent="0.2">
      <c r="A40" s="76">
        <v>1151</v>
      </c>
      <c r="B40" s="74" t="s">
        <v>323</v>
      </c>
      <c r="C40" s="78">
        <v>783044.98</v>
      </c>
      <c r="D40" s="74" t="s">
        <v>634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f>+C53+C54+C55+C56+C57+C58+C59</f>
        <v>80462155.019999996</v>
      </c>
      <c r="D52" s="78">
        <v>0</v>
      </c>
      <c r="E52" s="78">
        <v>0</v>
      </c>
    </row>
    <row r="53" spans="1:9" x14ac:dyDescent="0.2">
      <c r="A53" s="76">
        <v>1231</v>
      </c>
      <c r="B53" s="74" t="s">
        <v>329</v>
      </c>
      <c r="C53" s="78">
        <v>0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0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332</v>
      </c>
      <c r="C56" s="78">
        <v>65000541.530000001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333</v>
      </c>
      <c r="C57" s="78">
        <v>15461613.49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0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f>+C61+C62+C63+C64+C65+C66+C67+C68</f>
        <v>24558091.600000001</v>
      </c>
      <c r="D60" s="78">
        <f>+D61+D62+D63+D64+D65+D66+D67+D68</f>
        <v>329333.95528750075</v>
      </c>
      <c r="E60" s="78">
        <f>+E61+E62+E63+E64+E65+E66+E67+E68</f>
        <v>5740698.206744168</v>
      </c>
      <c r="F60" s="74" t="s">
        <v>637</v>
      </c>
    </row>
    <row r="61" spans="1:9" x14ac:dyDescent="0.2">
      <c r="A61" s="76">
        <v>1241</v>
      </c>
      <c r="B61" s="74" t="s">
        <v>337</v>
      </c>
      <c r="C61" s="78">
        <v>1643923.98</v>
      </c>
      <c r="D61" s="78">
        <v>82203.476816667215</v>
      </c>
      <c r="E61" s="78">
        <v>1066678.0442416668</v>
      </c>
      <c r="F61" s="74" t="s">
        <v>637</v>
      </c>
    </row>
    <row r="62" spans="1:9" x14ac:dyDescent="0.2">
      <c r="A62" s="76">
        <v>1242</v>
      </c>
      <c r="B62" s="74" t="s">
        <v>338</v>
      </c>
      <c r="C62" s="78">
        <v>345469.04</v>
      </c>
      <c r="D62" s="78">
        <v>13335.91458333336</v>
      </c>
      <c r="E62" s="78">
        <v>174426.38875000013</v>
      </c>
      <c r="F62" s="74" t="s">
        <v>637</v>
      </c>
    </row>
    <row r="63" spans="1:9" x14ac:dyDescent="0.2">
      <c r="A63" s="76">
        <v>1243</v>
      </c>
      <c r="B63" s="74" t="s">
        <v>339</v>
      </c>
      <c r="C63" s="78">
        <v>467142.94</v>
      </c>
      <c r="D63" s="78">
        <v>19464.289166666676</v>
      </c>
      <c r="E63" s="78">
        <v>52950.671500000004</v>
      </c>
      <c r="F63" s="74" t="s">
        <v>637</v>
      </c>
    </row>
    <row r="64" spans="1:9" x14ac:dyDescent="0.2">
      <c r="A64" s="76">
        <v>1244</v>
      </c>
      <c r="B64" s="74" t="s">
        <v>340</v>
      </c>
      <c r="C64" s="78">
        <v>3058790.49</v>
      </c>
      <c r="D64" s="78">
        <v>132537.50104166707</v>
      </c>
      <c r="E64" s="78">
        <v>2623568.6977083343</v>
      </c>
      <c r="F64" s="74" t="s">
        <v>637</v>
      </c>
    </row>
    <row r="65" spans="1:9" x14ac:dyDescent="0.2">
      <c r="A65" s="76">
        <v>1245</v>
      </c>
      <c r="B65" s="74" t="s">
        <v>341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342</v>
      </c>
      <c r="C66" s="78">
        <v>2658370.4</v>
      </c>
      <c r="D66" s="78">
        <v>81792.773679166392</v>
      </c>
      <c r="E66" s="78">
        <v>1823074.4045441672</v>
      </c>
      <c r="F66" s="74" t="s">
        <v>637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16384394.75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v>0</v>
      </c>
      <c r="D72" s="78">
        <v>0</v>
      </c>
      <c r="E72" s="78">
        <v>0</v>
      </c>
    </row>
    <row r="73" spans="1:9" x14ac:dyDescent="0.2">
      <c r="A73" s="76">
        <v>1251</v>
      </c>
      <c r="B73" s="74" t="s">
        <v>347</v>
      </c>
      <c r="C73" s="78">
        <v>0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v>1198957.3899999999</v>
      </c>
      <c r="D101" s="78">
        <v>1198957.3899999999</v>
      </c>
      <c r="E101" s="78">
        <v>0</v>
      </c>
      <c r="F101" s="78">
        <v>0</v>
      </c>
      <c r="G101" s="78">
        <v>0</v>
      </c>
    </row>
    <row r="102" spans="1:8" x14ac:dyDescent="0.2">
      <c r="A102" s="76">
        <v>2111</v>
      </c>
      <c r="B102" s="74" t="s">
        <v>370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371</v>
      </c>
      <c r="C103" s="78">
        <v>1208710.05</v>
      </c>
      <c r="D103" s="78">
        <v>1208710.05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372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83198.95</v>
      </c>
      <c r="D108" s="78">
        <v>83198.95</v>
      </c>
      <c r="E108" s="78">
        <v>0</v>
      </c>
      <c r="F108" s="78">
        <v>0</v>
      </c>
      <c r="G108" s="78">
        <v>0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6" sqref="B3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activeCell="B19" sqref="B19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80" customFormat="1" ht="18.95" customHeight="1" x14ac:dyDescent="0.25">
      <c r="A1" s="156" t="str">
        <f>ESF!A1</f>
        <v>Patronato del Parque Zoológico de León</v>
      </c>
      <c r="B1" s="156"/>
      <c r="C1" s="156"/>
      <c r="D1" s="68" t="s">
        <v>288</v>
      </c>
      <c r="E1" s="79">
        <f>'Notas a los Edos Financieros'!E1</f>
        <v>2018</v>
      </c>
    </row>
    <row r="2" spans="1:5" s="70" customFormat="1" ht="18.95" customHeight="1" x14ac:dyDescent="0.25">
      <c r="A2" s="156" t="s">
        <v>403</v>
      </c>
      <c r="B2" s="156"/>
      <c r="C2" s="156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6" t="str">
        <f>ESF!A3</f>
        <v>Correspondiente del 01 de enero al 30 de junio del 2018</v>
      </c>
      <c r="B3" s="156"/>
      <c r="C3" s="156"/>
      <c r="D3" s="68" t="s">
        <v>292</v>
      </c>
      <c r="E3" s="79">
        <f>'Notas a los Edos Financieros'!E3</f>
        <v>2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f>+C9+C18+C24+C26+C32+C37+C47+C52</f>
        <v>29832426.890000001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3" x14ac:dyDescent="0.2">
      <c r="A17" s="76">
        <v>4119</v>
      </c>
      <c r="B17" s="74" t="s">
        <v>414</v>
      </c>
      <c r="C17" s="78">
        <v>0</v>
      </c>
    </row>
    <row r="18" spans="1:3" x14ac:dyDescent="0.2">
      <c r="A18" s="76">
        <v>4120</v>
      </c>
      <c r="B18" s="74" t="s">
        <v>415</v>
      </c>
      <c r="C18" s="78">
        <v>0</v>
      </c>
    </row>
    <row r="19" spans="1:3" x14ac:dyDescent="0.2">
      <c r="A19" s="76">
        <v>4121</v>
      </c>
      <c r="B19" s="74" t="s">
        <v>416</v>
      </c>
      <c r="C19" s="78">
        <v>0</v>
      </c>
    </row>
    <row r="20" spans="1:3" x14ac:dyDescent="0.2">
      <c r="A20" s="76">
        <v>4122</v>
      </c>
      <c r="B20" s="74" t="s">
        <v>417</v>
      </c>
      <c r="C20" s="78">
        <v>0</v>
      </c>
    </row>
    <row r="21" spans="1:3" x14ac:dyDescent="0.2">
      <c r="A21" s="76">
        <v>4123</v>
      </c>
      <c r="B21" s="74" t="s">
        <v>418</v>
      </c>
      <c r="C21" s="78">
        <v>0</v>
      </c>
    </row>
    <row r="22" spans="1:3" x14ac:dyDescent="0.2">
      <c r="A22" s="76">
        <v>4124</v>
      </c>
      <c r="B22" s="74" t="s">
        <v>419</v>
      </c>
      <c r="C22" s="78">
        <v>0</v>
      </c>
    </row>
    <row r="23" spans="1:3" x14ac:dyDescent="0.2">
      <c r="A23" s="76">
        <v>4129</v>
      </c>
      <c r="B23" s="74" t="s">
        <v>420</v>
      </c>
      <c r="C23" s="78">
        <v>0</v>
      </c>
    </row>
    <row r="24" spans="1:3" x14ac:dyDescent="0.2">
      <c r="A24" s="76">
        <v>4130</v>
      </c>
      <c r="B24" s="74" t="s">
        <v>421</v>
      </c>
      <c r="C24" s="78">
        <v>0</v>
      </c>
    </row>
    <row r="25" spans="1:3" x14ac:dyDescent="0.2">
      <c r="A25" s="76">
        <v>4131</v>
      </c>
      <c r="B25" s="74" t="s">
        <v>422</v>
      </c>
      <c r="C25" s="78">
        <v>0</v>
      </c>
    </row>
    <row r="26" spans="1:3" x14ac:dyDescent="0.2">
      <c r="A26" s="76">
        <v>4140</v>
      </c>
      <c r="B26" s="74" t="s">
        <v>423</v>
      </c>
      <c r="C26" s="78">
        <v>0</v>
      </c>
    </row>
    <row r="27" spans="1:3" x14ac:dyDescent="0.2">
      <c r="A27" s="76">
        <v>4141</v>
      </c>
      <c r="B27" s="74" t="s">
        <v>424</v>
      </c>
      <c r="C27" s="78">
        <v>0</v>
      </c>
    </row>
    <row r="28" spans="1:3" x14ac:dyDescent="0.2">
      <c r="A28" s="76">
        <v>4142</v>
      </c>
      <c r="B28" s="74" t="s">
        <v>425</v>
      </c>
      <c r="C28" s="78">
        <v>0</v>
      </c>
    </row>
    <row r="29" spans="1:3" x14ac:dyDescent="0.2">
      <c r="A29" s="76">
        <v>4143</v>
      </c>
      <c r="B29" s="74" t="s">
        <v>426</v>
      </c>
      <c r="C29" s="78">
        <v>0</v>
      </c>
    </row>
    <row r="30" spans="1:3" x14ac:dyDescent="0.2">
      <c r="A30" s="76">
        <v>4144</v>
      </c>
      <c r="B30" s="74" t="s">
        <v>427</v>
      </c>
      <c r="C30" s="78">
        <v>0</v>
      </c>
    </row>
    <row r="31" spans="1:3" x14ac:dyDescent="0.2">
      <c r="A31" s="76">
        <v>4149</v>
      </c>
      <c r="B31" s="74" t="s">
        <v>428</v>
      </c>
      <c r="C31" s="78">
        <v>0</v>
      </c>
    </row>
    <row r="32" spans="1:3" x14ac:dyDescent="0.2">
      <c r="A32" s="76">
        <v>4150</v>
      </c>
      <c r="B32" s="74" t="s">
        <v>429</v>
      </c>
      <c r="C32" s="78">
        <v>0</v>
      </c>
    </row>
    <row r="33" spans="1:3" x14ac:dyDescent="0.2">
      <c r="A33" s="76">
        <v>4151</v>
      </c>
      <c r="B33" s="74" t="s">
        <v>430</v>
      </c>
      <c r="C33" s="78">
        <v>0</v>
      </c>
    </row>
    <row r="34" spans="1:3" x14ac:dyDescent="0.2">
      <c r="A34" s="76">
        <v>4152</v>
      </c>
      <c r="B34" s="74" t="s">
        <v>431</v>
      </c>
      <c r="C34" s="78">
        <v>0</v>
      </c>
    </row>
    <row r="35" spans="1:3" x14ac:dyDescent="0.2">
      <c r="A35" s="76">
        <v>4153</v>
      </c>
      <c r="B35" s="74" t="s">
        <v>432</v>
      </c>
      <c r="C35" s="78">
        <v>0</v>
      </c>
    </row>
    <row r="36" spans="1:3" x14ac:dyDescent="0.2">
      <c r="A36" s="76">
        <v>4159</v>
      </c>
      <c r="B36" s="74" t="s">
        <v>433</v>
      </c>
      <c r="C36" s="78">
        <v>0</v>
      </c>
    </row>
    <row r="37" spans="1:3" x14ac:dyDescent="0.2">
      <c r="A37" s="76">
        <v>4160</v>
      </c>
      <c r="B37" s="74" t="s">
        <v>434</v>
      </c>
      <c r="C37" s="78">
        <v>0</v>
      </c>
    </row>
    <row r="38" spans="1:3" x14ac:dyDescent="0.2">
      <c r="A38" s="76">
        <v>4161</v>
      </c>
      <c r="B38" s="74" t="s">
        <v>435</v>
      </c>
      <c r="C38" s="78">
        <v>0</v>
      </c>
    </row>
    <row r="39" spans="1:3" x14ac:dyDescent="0.2">
      <c r="A39" s="76">
        <v>4162</v>
      </c>
      <c r="B39" s="74" t="s">
        <v>436</v>
      </c>
      <c r="C39" s="78">
        <v>0</v>
      </c>
    </row>
    <row r="40" spans="1:3" x14ac:dyDescent="0.2">
      <c r="A40" s="76">
        <v>4163</v>
      </c>
      <c r="B40" s="74" t="s">
        <v>437</v>
      </c>
      <c r="C40" s="78">
        <v>0</v>
      </c>
    </row>
    <row r="41" spans="1:3" x14ac:dyDescent="0.2">
      <c r="A41" s="76">
        <v>4164</v>
      </c>
      <c r="B41" s="74" t="s">
        <v>438</v>
      </c>
      <c r="C41" s="78">
        <v>0</v>
      </c>
    </row>
    <row r="42" spans="1:3" x14ac:dyDescent="0.2">
      <c r="A42" s="76">
        <v>4165</v>
      </c>
      <c r="B42" s="74" t="s">
        <v>439</v>
      </c>
      <c r="C42" s="78">
        <v>0</v>
      </c>
    </row>
    <row r="43" spans="1:3" x14ac:dyDescent="0.2">
      <c r="A43" s="76">
        <v>4166</v>
      </c>
      <c r="B43" s="74" t="s">
        <v>440</v>
      </c>
      <c r="C43" s="78">
        <v>0</v>
      </c>
    </row>
    <row r="44" spans="1:3" x14ac:dyDescent="0.2">
      <c r="A44" s="76">
        <v>4167</v>
      </c>
      <c r="B44" s="74" t="s">
        <v>441</v>
      </c>
      <c r="C44" s="78">
        <v>0</v>
      </c>
    </row>
    <row r="45" spans="1:3" x14ac:dyDescent="0.2">
      <c r="A45" s="76">
        <v>4168</v>
      </c>
      <c r="B45" s="74" t="s">
        <v>442</v>
      </c>
      <c r="C45" s="78">
        <v>0</v>
      </c>
    </row>
    <row r="46" spans="1:3" x14ac:dyDescent="0.2">
      <c r="A46" s="76">
        <v>4169</v>
      </c>
      <c r="B46" s="74" t="s">
        <v>443</v>
      </c>
      <c r="C46" s="78">
        <v>0</v>
      </c>
    </row>
    <row r="47" spans="1:3" x14ac:dyDescent="0.2">
      <c r="A47" s="76">
        <v>4170</v>
      </c>
      <c r="B47" s="74" t="s">
        <v>444</v>
      </c>
      <c r="C47" s="78">
        <f>+C48+C49+C50+C51</f>
        <v>29832426.890000001</v>
      </c>
    </row>
    <row r="48" spans="1:3" x14ac:dyDescent="0.2">
      <c r="A48" s="76">
        <v>4171</v>
      </c>
      <c r="B48" s="74" t="s">
        <v>445</v>
      </c>
      <c r="C48" s="78">
        <v>0</v>
      </c>
    </row>
    <row r="49" spans="1:3" x14ac:dyDescent="0.2">
      <c r="A49" s="76">
        <v>4172</v>
      </c>
      <c r="B49" s="74" t="s">
        <v>446</v>
      </c>
      <c r="C49" s="78">
        <v>0</v>
      </c>
    </row>
    <row r="50" spans="1:3" x14ac:dyDescent="0.2">
      <c r="A50" s="76">
        <v>4173</v>
      </c>
      <c r="B50" s="74" t="s">
        <v>447</v>
      </c>
      <c r="C50" s="78">
        <v>29832426.890000001</v>
      </c>
    </row>
    <row r="51" spans="1:3" x14ac:dyDescent="0.2">
      <c r="A51" s="76">
        <v>4174</v>
      </c>
      <c r="B51" s="74" t="s">
        <v>448</v>
      </c>
      <c r="C51" s="78">
        <v>0</v>
      </c>
    </row>
    <row r="52" spans="1:3" x14ac:dyDescent="0.2">
      <c r="A52" s="76">
        <v>4190</v>
      </c>
      <c r="B52" s="74" t="s">
        <v>449</v>
      </c>
      <c r="C52" s="78">
        <v>0</v>
      </c>
    </row>
    <row r="53" spans="1:3" x14ac:dyDescent="0.2">
      <c r="A53" s="76">
        <v>4191</v>
      </c>
      <c r="B53" s="74" t="s">
        <v>450</v>
      </c>
      <c r="C53" s="78">
        <v>0</v>
      </c>
    </row>
    <row r="54" spans="1:3" x14ac:dyDescent="0.2">
      <c r="A54" s="76">
        <v>4192</v>
      </c>
      <c r="B54" s="74" t="s">
        <v>451</v>
      </c>
      <c r="C54" s="78">
        <v>0</v>
      </c>
    </row>
    <row r="55" spans="1:3" x14ac:dyDescent="0.2">
      <c r="A55" s="76">
        <v>4200</v>
      </c>
      <c r="B55" s="74" t="s">
        <v>452</v>
      </c>
      <c r="C55" s="78">
        <f>+C56+C60</f>
        <v>9627252</v>
      </c>
    </row>
    <row r="56" spans="1:3" x14ac:dyDescent="0.2">
      <c r="A56" s="76">
        <v>4210</v>
      </c>
      <c r="B56" s="74" t="s">
        <v>453</v>
      </c>
      <c r="C56" s="78">
        <v>0</v>
      </c>
    </row>
    <row r="57" spans="1:3" x14ac:dyDescent="0.2">
      <c r="A57" s="76">
        <v>4211</v>
      </c>
      <c r="B57" s="74" t="s">
        <v>454</v>
      </c>
      <c r="C57" s="78">
        <v>0</v>
      </c>
    </row>
    <row r="58" spans="1:3" x14ac:dyDescent="0.2">
      <c r="A58" s="76">
        <v>4212</v>
      </c>
      <c r="B58" s="74" t="s">
        <v>455</v>
      </c>
      <c r="C58" s="78">
        <v>0</v>
      </c>
    </row>
    <row r="59" spans="1:3" x14ac:dyDescent="0.2">
      <c r="A59" s="76">
        <v>4213</v>
      </c>
      <c r="B59" s="74" t="s">
        <v>456</v>
      </c>
      <c r="C59" s="78">
        <v>0</v>
      </c>
    </row>
    <row r="60" spans="1:3" x14ac:dyDescent="0.2">
      <c r="A60" s="76">
        <v>4220</v>
      </c>
      <c r="B60" s="74" t="s">
        <v>457</v>
      </c>
      <c r="C60" s="78">
        <f>+C61+C62+C63+C64+C65+C66</f>
        <v>9627252</v>
      </c>
    </row>
    <row r="61" spans="1:3" x14ac:dyDescent="0.2">
      <c r="A61" s="76">
        <v>4221</v>
      </c>
      <c r="B61" s="74" t="s">
        <v>458</v>
      </c>
      <c r="C61" s="78">
        <v>0</v>
      </c>
    </row>
    <row r="62" spans="1:3" x14ac:dyDescent="0.2">
      <c r="A62" s="76">
        <v>4222</v>
      </c>
      <c r="B62" s="74" t="s">
        <v>459</v>
      </c>
      <c r="C62" s="78">
        <v>0</v>
      </c>
    </row>
    <row r="63" spans="1:3" x14ac:dyDescent="0.2">
      <c r="A63" s="76">
        <v>4223</v>
      </c>
      <c r="B63" s="74" t="s">
        <v>460</v>
      </c>
      <c r="C63" s="78">
        <v>9447252</v>
      </c>
    </row>
    <row r="64" spans="1:3" x14ac:dyDescent="0.2">
      <c r="A64" s="76">
        <v>4224</v>
      </c>
      <c r="B64" s="74" t="s">
        <v>461</v>
      </c>
      <c r="C64" s="78">
        <v>180000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f>+C71+C72+C73+C74+C75+C76+C77+C78+C79+C80+C82+C84</f>
        <v>45193.38</v>
      </c>
    </row>
    <row r="71" spans="1:5" x14ac:dyDescent="0.2">
      <c r="A71" s="76">
        <v>4310</v>
      </c>
      <c r="B71" s="74" t="s">
        <v>465</v>
      </c>
      <c r="C71" s="78">
        <v>45193.38</v>
      </c>
    </row>
    <row r="72" spans="1:5" x14ac:dyDescent="0.2">
      <c r="A72" s="76">
        <v>4311</v>
      </c>
      <c r="B72" s="74" t="s">
        <v>466</v>
      </c>
      <c r="C72" s="78">
        <v>0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v>0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f>+C97+C125+C158+C168+C183+C215</f>
        <v>30924494</v>
      </c>
      <c r="D96" s="81">
        <f>C96/C96</f>
        <v>1</v>
      </c>
    </row>
    <row r="97" spans="1:5" x14ac:dyDescent="0.2">
      <c r="A97" s="76">
        <v>5100</v>
      </c>
      <c r="B97" s="74" t="s">
        <v>486</v>
      </c>
      <c r="C97" s="78">
        <f>+C98+C105+C115</f>
        <v>30529694.350000001</v>
      </c>
      <c r="D97" s="81">
        <f>C97/$C$96</f>
        <v>0.9872334321783891</v>
      </c>
    </row>
    <row r="98" spans="1:5" x14ac:dyDescent="0.2">
      <c r="A98" s="76">
        <v>5110</v>
      </c>
      <c r="B98" s="74" t="s">
        <v>487</v>
      </c>
      <c r="C98" s="78">
        <f>SUM(C99:C104)</f>
        <v>13778488.790000001</v>
      </c>
      <c r="D98" s="81">
        <f t="shared" ref="D98:D161" si="0">C98/$C$96</f>
        <v>0.44555260273620001</v>
      </c>
    </row>
    <row r="99" spans="1:5" ht="33.75" x14ac:dyDescent="0.2">
      <c r="A99" s="76">
        <v>5111</v>
      </c>
      <c r="B99" s="74" t="s">
        <v>488</v>
      </c>
      <c r="C99" s="78">
        <v>6625989.0300000003</v>
      </c>
      <c r="D99" s="81">
        <f t="shared" si="0"/>
        <v>0.21426345828002877</v>
      </c>
      <c r="E99" s="153" t="s">
        <v>639</v>
      </c>
    </row>
    <row r="100" spans="1:5" x14ac:dyDescent="0.2">
      <c r="A100" s="76">
        <v>5112</v>
      </c>
      <c r="B100" s="74" t="s">
        <v>489</v>
      </c>
      <c r="C100" s="78">
        <v>405815.05</v>
      </c>
      <c r="D100" s="81">
        <f t="shared" si="0"/>
        <v>1.3122770901279742E-2</v>
      </c>
    </row>
    <row r="101" spans="1:5" x14ac:dyDescent="0.2">
      <c r="A101" s="76">
        <v>5113</v>
      </c>
      <c r="B101" s="74" t="s">
        <v>490</v>
      </c>
      <c r="C101" s="78">
        <v>2163622.36</v>
      </c>
      <c r="D101" s="81">
        <f t="shared" si="0"/>
        <v>6.9964681071256973E-2</v>
      </c>
    </row>
    <row r="102" spans="1:5" x14ac:dyDescent="0.2">
      <c r="A102" s="76">
        <v>5114</v>
      </c>
      <c r="B102" s="74" t="s">
        <v>491</v>
      </c>
      <c r="C102" s="78">
        <v>1969013.63</v>
      </c>
      <c r="D102" s="81">
        <f t="shared" si="0"/>
        <v>6.3671652315475225E-2</v>
      </c>
    </row>
    <row r="103" spans="1:5" x14ac:dyDescent="0.2">
      <c r="A103" s="76">
        <v>5115</v>
      </c>
      <c r="B103" s="74" t="s">
        <v>492</v>
      </c>
      <c r="C103" s="78">
        <v>2614048.7200000002</v>
      </c>
      <c r="D103" s="81">
        <f t="shared" si="0"/>
        <v>8.4530040168159265E-2</v>
      </c>
    </row>
    <row r="104" spans="1:5" x14ac:dyDescent="0.2">
      <c r="A104" s="76">
        <v>5116</v>
      </c>
      <c r="B104" s="74" t="s">
        <v>493</v>
      </c>
      <c r="C104" s="78">
        <v>0</v>
      </c>
      <c r="D104" s="81">
        <f t="shared" si="0"/>
        <v>0</v>
      </c>
    </row>
    <row r="105" spans="1:5" x14ac:dyDescent="0.2">
      <c r="A105" s="76">
        <v>5120</v>
      </c>
      <c r="B105" s="74" t="s">
        <v>494</v>
      </c>
      <c r="C105" s="78">
        <f>SUM(C106:C114)</f>
        <v>7909340.79</v>
      </c>
      <c r="D105" s="81">
        <f t="shared" si="0"/>
        <v>0.25576298160286792</v>
      </c>
    </row>
    <row r="106" spans="1:5" x14ac:dyDescent="0.2">
      <c r="A106" s="76">
        <v>5121</v>
      </c>
      <c r="B106" s="74" t="s">
        <v>495</v>
      </c>
      <c r="C106" s="78">
        <v>218812.33000000002</v>
      </c>
      <c r="D106" s="81">
        <f t="shared" si="0"/>
        <v>7.0756963719438709E-3</v>
      </c>
    </row>
    <row r="107" spans="1:5" ht="22.5" x14ac:dyDescent="0.2">
      <c r="A107" s="76">
        <v>5122</v>
      </c>
      <c r="B107" s="74" t="s">
        <v>496</v>
      </c>
      <c r="C107" s="78">
        <v>4550372.5</v>
      </c>
      <c r="D107" s="81">
        <f t="shared" si="0"/>
        <v>0.14714460647278496</v>
      </c>
      <c r="E107" s="153" t="s">
        <v>638</v>
      </c>
    </row>
    <row r="108" spans="1:5" x14ac:dyDescent="0.2">
      <c r="A108" s="76">
        <v>5123</v>
      </c>
      <c r="B108" s="74" t="s">
        <v>497</v>
      </c>
      <c r="C108" s="78">
        <v>2525534.13</v>
      </c>
      <c r="D108" s="81">
        <f t="shared" si="0"/>
        <v>8.1667759220247868E-2</v>
      </c>
    </row>
    <row r="109" spans="1:5" x14ac:dyDescent="0.2">
      <c r="A109" s="76">
        <v>5124</v>
      </c>
      <c r="B109" s="74" t="s">
        <v>498</v>
      </c>
      <c r="C109" s="78">
        <v>0</v>
      </c>
      <c r="D109" s="81">
        <f t="shared" si="0"/>
        <v>0</v>
      </c>
    </row>
    <row r="110" spans="1:5" x14ac:dyDescent="0.2">
      <c r="A110" s="76">
        <v>5125</v>
      </c>
      <c r="B110" s="74" t="s">
        <v>499</v>
      </c>
      <c r="C110" s="78">
        <v>79251.81</v>
      </c>
      <c r="D110" s="81">
        <f t="shared" si="0"/>
        <v>2.5627520372685808E-3</v>
      </c>
    </row>
    <row r="111" spans="1:5" x14ac:dyDescent="0.2">
      <c r="A111" s="76">
        <v>5126</v>
      </c>
      <c r="B111" s="74" t="s">
        <v>500</v>
      </c>
      <c r="C111" s="78">
        <v>320516.76</v>
      </c>
      <c r="D111" s="81">
        <f t="shared" si="0"/>
        <v>1.0364494888744179E-2</v>
      </c>
    </row>
    <row r="112" spans="1:5" x14ac:dyDescent="0.2">
      <c r="A112" s="76">
        <v>5127</v>
      </c>
      <c r="B112" s="74" t="s">
        <v>501</v>
      </c>
      <c r="C112" s="78">
        <v>164244.4</v>
      </c>
      <c r="D112" s="81">
        <f t="shared" si="0"/>
        <v>5.3111426819142131E-3</v>
      </c>
    </row>
    <row r="113" spans="1:5" x14ac:dyDescent="0.2">
      <c r="A113" s="76">
        <v>5128</v>
      </c>
      <c r="B113" s="74" t="s">
        <v>502</v>
      </c>
      <c r="C113" s="78">
        <v>0</v>
      </c>
      <c r="D113" s="81">
        <f t="shared" si="0"/>
        <v>0</v>
      </c>
    </row>
    <row r="114" spans="1:5" x14ac:dyDescent="0.2">
      <c r="A114" s="76">
        <v>5129</v>
      </c>
      <c r="B114" s="74" t="s">
        <v>503</v>
      </c>
      <c r="C114" s="78">
        <v>50608.86</v>
      </c>
      <c r="D114" s="81">
        <f t="shared" si="0"/>
        <v>1.6365299299642543E-3</v>
      </c>
    </row>
    <row r="115" spans="1:5" x14ac:dyDescent="0.2">
      <c r="A115" s="76">
        <v>5130</v>
      </c>
      <c r="B115" s="74" t="s">
        <v>504</v>
      </c>
      <c r="C115" s="78">
        <f>SUM(C116:C124)</f>
        <v>8841864.7699999996</v>
      </c>
      <c r="D115" s="81">
        <f t="shared" si="0"/>
        <v>0.28591784783932112</v>
      </c>
    </row>
    <row r="116" spans="1:5" x14ac:dyDescent="0.2">
      <c r="A116" s="76">
        <v>5131</v>
      </c>
      <c r="B116" s="74" t="s">
        <v>505</v>
      </c>
      <c r="C116" s="78">
        <v>644465.98</v>
      </c>
      <c r="D116" s="81">
        <f t="shared" si="0"/>
        <v>2.0839984641300841E-2</v>
      </c>
    </row>
    <row r="117" spans="1:5" x14ac:dyDescent="0.2">
      <c r="A117" s="76">
        <v>5132</v>
      </c>
      <c r="B117" s="74" t="s">
        <v>506</v>
      </c>
      <c r="C117" s="78">
        <v>613198.18000000005</v>
      </c>
      <c r="D117" s="81">
        <f t="shared" si="0"/>
        <v>1.9828883214709998E-2</v>
      </c>
    </row>
    <row r="118" spans="1:5" x14ac:dyDescent="0.2">
      <c r="A118" s="76">
        <v>5133</v>
      </c>
      <c r="B118" s="74" t="s">
        <v>507</v>
      </c>
      <c r="C118" s="78">
        <v>114568.57</v>
      </c>
      <c r="D118" s="81">
        <f t="shared" si="0"/>
        <v>3.704783981267406E-3</v>
      </c>
    </row>
    <row r="119" spans="1:5" x14ac:dyDescent="0.2">
      <c r="A119" s="76">
        <v>5134</v>
      </c>
      <c r="B119" s="74" t="s">
        <v>508</v>
      </c>
      <c r="C119" s="78">
        <v>196272.72</v>
      </c>
      <c r="D119" s="81">
        <f t="shared" si="0"/>
        <v>6.3468369118666905E-3</v>
      </c>
    </row>
    <row r="120" spans="1:5" x14ac:dyDescent="0.2">
      <c r="A120" s="76">
        <v>5135</v>
      </c>
      <c r="B120" s="74" t="s">
        <v>509</v>
      </c>
      <c r="C120" s="78">
        <v>1369442.68</v>
      </c>
      <c r="D120" s="81">
        <f t="shared" si="0"/>
        <v>4.4283430474238314E-2</v>
      </c>
    </row>
    <row r="121" spans="1:5" x14ac:dyDescent="0.2">
      <c r="A121" s="76">
        <v>5136</v>
      </c>
      <c r="B121" s="74" t="s">
        <v>510</v>
      </c>
      <c r="C121" s="78">
        <v>1325319.3999999999</v>
      </c>
      <c r="D121" s="81">
        <f t="shared" si="0"/>
        <v>4.2856623620098677E-2</v>
      </c>
    </row>
    <row r="122" spans="1:5" x14ac:dyDescent="0.2">
      <c r="A122" s="76">
        <v>5137</v>
      </c>
      <c r="B122" s="74" t="s">
        <v>511</v>
      </c>
      <c r="C122" s="78">
        <v>145899.67000000001</v>
      </c>
      <c r="D122" s="81">
        <f t="shared" si="0"/>
        <v>4.7179323289816806E-3</v>
      </c>
    </row>
    <row r="123" spans="1:5" ht="45" x14ac:dyDescent="0.2">
      <c r="A123" s="76">
        <v>5138</v>
      </c>
      <c r="B123" s="74" t="s">
        <v>512</v>
      </c>
      <c r="C123" s="78">
        <v>4158627.07</v>
      </c>
      <c r="D123" s="81">
        <f t="shared" si="0"/>
        <v>0.13447680243369545</v>
      </c>
      <c r="E123" s="153" t="s">
        <v>642</v>
      </c>
    </row>
    <row r="124" spans="1:5" x14ac:dyDescent="0.2">
      <c r="A124" s="76">
        <v>5139</v>
      </c>
      <c r="B124" s="74" t="s">
        <v>513</v>
      </c>
      <c r="C124" s="78">
        <v>274070.5</v>
      </c>
      <c r="D124" s="81">
        <f t="shared" si="0"/>
        <v>8.8625702331621009E-3</v>
      </c>
    </row>
    <row r="125" spans="1:5" x14ac:dyDescent="0.2">
      <c r="A125" s="76">
        <v>5200</v>
      </c>
      <c r="B125" s="74" t="s">
        <v>514</v>
      </c>
      <c r="C125" s="78">
        <v>0</v>
      </c>
      <c r="D125" s="81">
        <f t="shared" si="0"/>
        <v>0</v>
      </c>
    </row>
    <row r="126" spans="1:5" x14ac:dyDescent="0.2">
      <c r="A126" s="76">
        <v>5210</v>
      </c>
      <c r="B126" s="74" t="s">
        <v>515</v>
      </c>
      <c r="C126" s="78">
        <v>0</v>
      </c>
      <c r="D126" s="81">
        <f t="shared" si="0"/>
        <v>0</v>
      </c>
    </row>
    <row r="127" spans="1:5" x14ac:dyDescent="0.2">
      <c r="A127" s="76">
        <v>5211</v>
      </c>
      <c r="B127" s="74" t="s">
        <v>516</v>
      </c>
      <c r="C127" s="78">
        <v>0</v>
      </c>
      <c r="D127" s="81">
        <f t="shared" si="0"/>
        <v>0</v>
      </c>
    </row>
    <row r="128" spans="1:5" x14ac:dyDescent="0.2">
      <c r="A128" s="76">
        <v>5212</v>
      </c>
      <c r="B128" s="74" t="s">
        <v>517</v>
      </c>
      <c r="C128" s="78">
        <v>0</v>
      </c>
      <c r="D128" s="81">
        <f t="shared" si="0"/>
        <v>0</v>
      </c>
    </row>
    <row r="129" spans="1:4" x14ac:dyDescent="0.2">
      <c r="A129" s="76">
        <v>5220</v>
      </c>
      <c r="B129" s="74" t="s">
        <v>518</v>
      </c>
      <c r="C129" s="78">
        <v>0</v>
      </c>
      <c r="D129" s="81">
        <f t="shared" si="0"/>
        <v>0</v>
      </c>
    </row>
    <row r="130" spans="1:4" x14ac:dyDescent="0.2">
      <c r="A130" s="76">
        <v>5221</v>
      </c>
      <c r="B130" s="74" t="s">
        <v>519</v>
      </c>
      <c r="C130" s="78">
        <v>0</v>
      </c>
      <c r="D130" s="81">
        <f t="shared" si="0"/>
        <v>0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f t="shared" si="0"/>
        <v>0</v>
      </c>
    </row>
    <row r="132" spans="1:4" x14ac:dyDescent="0.2">
      <c r="A132" s="76">
        <v>5230</v>
      </c>
      <c r="B132" s="74" t="s">
        <v>460</v>
      </c>
      <c r="C132" s="78">
        <v>0</v>
      </c>
      <c r="D132" s="81">
        <f t="shared" si="0"/>
        <v>0</v>
      </c>
    </row>
    <row r="133" spans="1:4" x14ac:dyDescent="0.2">
      <c r="A133" s="76">
        <v>5231</v>
      </c>
      <c r="B133" s="74" t="s">
        <v>521</v>
      </c>
      <c r="C133" s="78">
        <v>0</v>
      </c>
      <c r="D133" s="81">
        <f t="shared" si="0"/>
        <v>0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f t="shared" si="0"/>
        <v>0</v>
      </c>
    </row>
    <row r="135" spans="1:4" x14ac:dyDescent="0.2">
      <c r="A135" s="76">
        <v>5240</v>
      </c>
      <c r="B135" s="74" t="s">
        <v>461</v>
      </c>
      <c r="C135" s="78">
        <v>0</v>
      </c>
      <c r="D135" s="81">
        <f t="shared" si="0"/>
        <v>0</v>
      </c>
    </row>
    <row r="136" spans="1:4" x14ac:dyDescent="0.2">
      <c r="A136" s="76">
        <v>5241</v>
      </c>
      <c r="B136" s="74" t="s">
        <v>523</v>
      </c>
      <c r="C136" s="78">
        <v>0</v>
      </c>
      <c r="D136" s="81">
        <f t="shared" si="0"/>
        <v>0</v>
      </c>
    </row>
    <row r="137" spans="1:4" x14ac:dyDescent="0.2">
      <c r="A137" s="76">
        <v>5242</v>
      </c>
      <c r="B137" s="74" t="s">
        <v>524</v>
      </c>
      <c r="C137" s="78">
        <v>0</v>
      </c>
      <c r="D137" s="81">
        <f t="shared" si="0"/>
        <v>0</v>
      </c>
    </row>
    <row r="138" spans="1:4" x14ac:dyDescent="0.2">
      <c r="A138" s="76">
        <v>5243</v>
      </c>
      <c r="B138" s="74" t="s">
        <v>525</v>
      </c>
      <c r="C138" s="78">
        <v>0</v>
      </c>
      <c r="D138" s="81">
        <f t="shared" si="0"/>
        <v>0</v>
      </c>
    </row>
    <row r="139" spans="1:4" x14ac:dyDescent="0.2">
      <c r="A139" s="76">
        <v>5244</v>
      </c>
      <c r="B139" s="74" t="s">
        <v>526</v>
      </c>
      <c r="C139" s="78">
        <v>0</v>
      </c>
      <c r="D139" s="81">
        <f t="shared" si="0"/>
        <v>0</v>
      </c>
    </row>
    <row r="140" spans="1:4" x14ac:dyDescent="0.2">
      <c r="A140" s="76">
        <v>5250</v>
      </c>
      <c r="B140" s="74" t="s">
        <v>462</v>
      </c>
      <c r="C140" s="78">
        <v>0</v>
      </c>
      <c r="D140" s="81">
        <f t="shared" si="0"/>
        <v>0</v>
      </c>
    </row>
    <row r="141" spans="1:4" x14ac:dyDescent="0.2">
      <c r="A141" s="76">
        <v>5251</v>
      </c>
      <c r="B141" s="74" t="s">
        <v>527</v>
      </c>
      <c r="C141" s="78">
        <v>0</v>
      </c>
      <c r="D141" s="81">
        <f t="shared" si="0"/>
        <v>0</v>
      </c>
    </row>
    <row r="142" spans="1:4" x14ac:dyDescent="0.2">
      <c r="A142" s="76">
        <v>5252</v>
      </c>
      <c r="B142" s="74" t="s">
        <v>528</v>
      </c>
      <c r="C142" s="78">
        <v>0</v>
      </c>
      <c r="D142" s="81">
        <f t="shared" si="0"/>
        <v>0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f t="shared" si="0"/>
        <v>0</v>
      </c>
    </row>
    <row r="144" spans="1:4" x14ac:dyDescent="0.2">
      <c r="A144" s="76">
        <v>5260</v>
      </c>
      <c r="B144" s="74" t="s">
        <v>530</v>
      </c>
      <c r="C144" s="78">
        <v>0</v>
      </c>
      <c r="D144" s="81">
        <f t="shared" si="0"/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f t="shared" si="0"/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f t="shared" si="0"/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f t="shared" si="0"/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f t="shared" si="0"/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f t="shared" si="0"/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f t="shared" si="0"/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f t="shared" si="0"/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f t="shared" si="0"/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f t="shared" si="0"/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f t="shared" si="0"/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f t="shared" si="0"/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f t="shared" si="0"/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f t="shared" si="0"/>
        <v>0</v>
      </c>
    </row>
    <row r="158" spans="1:4" x14ac:dyDescent="0.2">
      <c r="A158" s="76">
        <v>5300</v>
      </c>
      <c r="B158" s="74" t="s">
        <v>544</v>
      </c>
      <c r="C158" s="78">
        <v>0</v>
      </c>
      <c r="D158" s="81">
        <f t="shared" si="0"/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f t="shared" si="0"/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f t="shared" si="0"/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f t="shared" si="0"/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f t="shared" si="1"/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f t="shared" si="1"/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f t="shared" si="1"/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f t="shared" si="1"/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f t="shared" si="1"/>
        <v>0</v>
      </c>
    </row>
    <row r="168" spans="1:4" x14ac:dyDescent="0.2">
      <c r="A168" s="76">
        <v>5400</v>
      </c>
      <c r="B168" s="74" t="s">
        <v>551</v>
      </c>
      <c r="C168" s="78">
        <v>0</v>
      </c>
      <c r="D168" s="81">
        <f t="shared" si="1"/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f t="shared" si="1"/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f t="shared" si="1"/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f t="shared" si="1"/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f t="shared" si="1"/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f t="shared" si="1"/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f t="shared" si="1"/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f t="shared" si="1"/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f t="shared" si="1"/>
        <v>0</v>
      </c>
    </row>
    <row r="177" spans="1:4" x14ac:dyDescent="0.2">
      <c r="A177" s="76">
        <v>5432</v>
      </c>
      <c r="B177" s="74" t="s">
        <v>560</v>
      </c>
      <c r="C177" s="78">
        <v>0</v>
      </c>
      <c r="D177" s="81">
        <f t="shared" si="1"/>
        <v>0</v>
      </c>
    </row>
    <row r="178" spans="1:4" x14ac:dyDescent="0.2">
      <c r="A178" s="76">
        <v>5440</v>
      </c>
      <c r="B178" s="74" t="s">
        <v>561</v>
      </c>
      <c r="C178" s="78">
        <v>0</v>
      </c>
      <c r="D178" s="81">
        <f t="shared" si="1"/>
        <v>0</v>
      </c>
    </row>
    <row r="179" spans="1:4" x14ac:dyDescent="0.2">
      <c r="A179" s="76">
        <v>5441</v>
      </c>
      <c r="B179" s="74" t="s">
        <v>561</v>
      </c>
      <c r="C179" s="78">
        <v>0</v>
      </c>
      <c r="D179" s="81">
        <f t="shared" si="1"/>
        <v>0</v>
      </c>
    </row>
    <row r="180" spans="1:4" x14ac:dyDescent="0.2">
      <c r="A180" s="76">
        <v>5450</v>
      </c>
      <c r="B180" s="74" t="s">
        <v>562</v>
      </c>
      <c r="C180" s="78">
        <v>0</v>
      </c>
      <c r="D180" s="81">
        <f t="shared" si="1"/>
        <v>0</v>
      </c>
    </row>
    <row r="181" spans="1:4" x14ac:dyDescent="0.2">
      <c r="A181" s="76">
        <v>5451</v>
      </c>
      <c r="B181" s="74" t="s">
        <v>563</v>
      </c>
      <c r="C181" s="78">
        <v>0</v>
      </c>
      <c r="D181" s="81">
        <f t="shared" si="1"/>
        <v>0</v>
      </c>
    </row>
    <row r="182" spans="1:4" x14ac:dyDescent="0.2">
      <c r="A182" s="76">
        <v>5452</v>
      </c>
      <c r="B182" s="74" t="s">
        <v>564</v>
      </c>
      <c r="C182" s="78">
        <v>0</v>
      </c>
      <c r="D182" s="81">
        <f t="shared" si="1"/>
        <v>0</v>
      </c>
    </row>
    <row r="183" spans="1:4" x14ac:dyDescent="0.2">
      <c r="A183" s="76">
        <v>5500</v>
      </c>
      <c r="B183" s="74" t="s">
        <v>565</v>
      </c>
      <c r="C183" s="78">
        <f>+C184+C193+C196+C202+C204+C206</f>
        <v>394799.65</v>
      </c>
      <c r="D183" s="81">
        <f t="shared" si="1"/>
        <v>1.2766567821610921E-2</v>
      </c>
    </row>
    <row r="184" spans="1:4" x14ac:dyDescent="0.2">
      <c r="A184" s="76">
        <v>5510</v>
      </c>
      <c r="B184" s="74" t="s">
        <v>566</v>
      </c>
      <c r="C184" s="78">
        <f>SUM(C185:C192)</f>
        <v>394799.65</v>
      </c>
      <c r="D184" s="81">
        <f t="shared" si="1"/>
        <v>1.2766567821610921E-2</v>
      </c>
    </row>
    <row r="185" spans="1:4" x14ac:dyDescent="0.2">
      <c r="A185" s="76">
        <v>5511</v>
      </c>
      <c r="B185" s="74" t="s">
        <v>567</v>
      </c>
      <c r="C185" s="78">
        <v>0</v>
      </c>
      <c r="D185" s="81">
        <f t="shared" si="1"/>
        <v>0</v>
      </c>
    </row>
    <row r="186" spans="1:4" x14ac:dyDescent="0.2">
      <c r="A186" s="76">
        <v>5512</v>
      </c>
      <c r="B186" s="74" t="s">
        <v>568</v>
      </c>
      <c r="C186" s="78">
        <v>0</v>
      </c>
      <c r="D186" s="81">
        <f t="shared" si="1"/>
        <v>0</v>
      </c>
    </row>
    <row r="187" spans="1:4" x14ac:dyDescent="0.2">
      <c r="A187" s="76">
        <v>5513</v>
      </c>
      <c r="B187" s="74" t="s">
        <v>569</v>
      </c>
      <c r="C187" s="78">
        <v>0</v>
      </c>
      <c r="D187" s="81">
        <f t="shared" si="1"/>
        <v>0</v>
      </c>
    </row>
    <row r="188" spans="1:4" x14ac:dyDescent="0.2">
      <c r="A188" s="76">
        <v>5514</v>
      </c>
      <c r="B188" s="74" t="s">
        <v>570</v>
      </c>
      <c r="C188" s="78">
        <v>0</v>
      </c>
      <c r="D188" s="81">
        <f t="shared" si="1"/>
        <v>0</v>
      </c>
    </row>
    <row r="189" spans="1:4" x14ac:dyDescent="0.2">
      <c r="A189" s="76">
        <v>5515</v>
      </c>
      <c r="B189" s="74" t="s">
        <v>571</v>
      </c>
      <c r="C189" s="78">
        <v>394799.65</v>
      </c>
      <c r="D189" s="81">
        <f t="shared" si="1"/>
        <v>1.2766567821610921E-2</v>
      </c>
    </row>
    <row r="190" spans="1:4" x14ac:dyDescent="0.2">
      <c r="A190" s="76">
        <v>5516</v>
      </c>
      <c r="B190" s="74" t="s">
        <v>572</v>
      </c>
      <c r="C190" s="78">
        <v>0</v>
      </c>
      <c r="D190" s="81">
        <f t="shared" si="1"/>
        <v>0</v>
      </c>
    </row>
    <row r="191" spans="1:4" x14ac:dyDescent="0.2">
      <c r="A191" s="76">
        <v>5517</v>
      </c>
      <c r="B191" s="74" t="s">
        <v>573</v>
      </c>
      <c r="C191" s="78">
        <v>0</v>
      </c>
      <c r="D191" s="81">
        <f t="shared" si="1"/>
        <v>0</v>
      </c>
    </row>
    <row r="192" spans="1:4" x14ac:dyDescent="0.2">
      <c r="A192" s="76">
        <v>5518</v>
      </c>
      <c r="B192" s="74" t="s">
        <v>132</v>
      </c>
      <c r="C192" s="78">
        <v>0</v>
      </c>
      <c r="D192" s="81">
        <f t="shared" si="1"/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f t="shared" si="1"/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f t="shared" si="1"/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f t="shared" si="1"/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f t="shared" si="1"/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f t="shared" si="1"/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f t="shared" si="1"/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f t="shared" si="1"/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f t="shared" si="1"/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f t="shared" si="1"/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f t="shared" si="1"/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f t="shared" si="1"/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f t="shared" si="1"/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f t="shared" si="1"/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f t="shared" si="1"/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f t="shared" si="1"/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f t="shared" si="1"/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f t="shared" si="1"/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f t="shared" si="1"/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f t="shared" si="1"/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f t="shared" si="1"/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f t="shared" si="1"/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f t="shared" si="1"/>
        <v>0</v>
      </c>
    </row>
    <row r="215" spans="1:4" x14ac:dyDescent="0.2">
      <c r="A215" s="76">
        <v>5600</v>
      </c>
      <c r="B215" s="74" t="s">
        <v>126</v>
      </c>
      <c r="C215" s="78">
        <v>0</v>
      </c>
      <c r="D215" s="81">
        <f t="shared" si="1"/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f t="shared" si="1"/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6" orientation="landscape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1" t="str">
        <f>ESF!A1</f>
        <v>Patronato del Parque Zoológico de León</v>
      </c>
      <c r="B1" s="161"/>
      <c r="C1" s="161"/>
      <c r="D1" s="82" t="s">
        <v>288</v>
      </c>
      <c r="E1" s="83">
        <f>ESF!H1</f>
        <v>2018</v>
      </c>
    </row>
    <row r="2" spans="1:5" ht="18.95" customHeight="1" x14ac:dyDescent="0.2">
      <c r="A2" s="161" t="s">
        <v>594</v>
      </c>
      <c r="B2" s="161"/>
      <c r="C2" s="161"/>
      <c r="D2" s="82" t="s">
        <v>290</v>
      </c>
      <c r="E2" s="83" t="str">
        <f>ESF!H2</f>
        <v>Trimestral</v>
      </c>
    </row>
    <row r="3" spans="1:5" ht="18.95" customHeight="1" x14ac:dyDescent="0.2">
      <c r="A3" s="161" t="str">
        <f>ESF!A3</f>
        <v>Correspondiente del 01 de enero al 30 de junio del 2018</v>
      </c>
      <c r="B3" s="161"/>
      <c r="C3" s="161"/>
      <c r="D3" s="82" t="s">
        <v>292</v>
      </c>
      <c r="E3" s="83">
        <f>ESF!H3</f>
        <v>2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11429029.390000001</v>
      </c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25151212.98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8580378.2700000033</v>
      </c>
    </row>
    <row r="15" spans="1:5" x14ac:dyDescent="0.2">
      <c r="A15" s="88">
        <v>3220</v>
      </c>
      <c r="B15" s="84" t="s">
        <v>599</v>
      </c>
      <c r="C15" s="89">
        <v>56161418.420000002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v>0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D24" sqref="D24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1" t="str">
        <f>ESF!A1</f>
        <v>Patronato del Parque Zoológico de León</v>
      </c>
      <c r="B1" s="161"/>
      <c r="C1" s="161"/>
      <c r="D1" s="82" t="s">
        <v>288</v>
      </c>
      <c r="E1" s="83">
        <f>ESF!H1</f>
        <v>2018</v>
      </c>
    </row>
    <row r="2" spans="1:5" s="90" customFormat="1" ht="18.95" customHeight="1" x14ac:dyDescent="0.25">
      <c r="A2" s="161" t="s">
        <v>612</v>
      </c>
      <c r="B2" s="161"/>
      <c r="C2" s="161"/>
      <c r="D2" s="82" t="s">
        <v>290</v>
      </c>
      <c r="E2" s="83" t="str">
        <f>ESF!H2</f>
        <v>Trimestral</v>
      </c>
    </row>
    <row r="3" spans="1:5" s="90" customFormat="1" ht="18.95" customHeight="1" x14ac:dyDescent="0.25">
      <c r="A3" s="161" t="str">
        <f>ESF!A3</f>
        <v>Correspondiente del 01 de enero al 30 de junio del 2018</v>
      </c>
      <c r="B3" s="161"/>
      <c r="C3" s="161"/>
      <c r="D3" s="82" t="s">
        <v>292</v>
      </c>
      <c r="E3" s="83">
        <f>ESF!H3</f>
        <v>2</v>
      </c>
    </row>
    <row r="4" spans="1:5" x14ac:dyDescent="0.2">
      <c r="A4" s="85" t="s">
        <v>293</v>
      </c>
      <c r="B4" s="86"/>
      <c r="C4" s="86"/>
      <c r="D4" s="86"/>
      <c r="E4" s="86"/>
    </row>
    <row r="6" spans="1:5" x14ac:dyDescent="0.2">
      <c r="A6" s="86" t="s">
        <v>267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269</v>
      </c>
      <c r="D7" s="87" t="s">
        <v>270</v>
      </c>
      <c r="E7" s="87" t="s">
        <v>640</v>
      </c>
    </row>
    <row r="8" spans="1:5" x14ac:dyDescent="0.2">
      <c r="A8" s="88">
        <v>1111</v>
      </c>
      <c r="B8" s="84" t="s">
        <v>613</v>
      </c>
      <c r="C8" s="89">
        <v>59999.66</v>
      </c>
      <c r="D8" s="89">
        <v>59999.66</v>
      </c>
      <c r="E8" s="89">
        <f t="shared" ref="E8:E14" si="0">C8-D8</f>
        <v>0</v>
      </c>
    </row>
    <row r="9" spans="1:5" x14ac:dyDescent="0.2">
      <c r="A9" s="88">
        <v>1112</v>
      </c>
      <c r="B9" s="84" t="s">
        <v>614</v>
      </c>
      <c r="C9" s="89">
        <v>2288406.38</v>
      </c>
      <c r="D9" s="89">
        <v>2235629.96</v>
      </c>
      <c r="E9" s="89">
        <f t="shared" si="0"/>
        <v>52776.419999999925</v>
      </c>
    </row>
    <row r="10" spans="1:5" x14ac:dyDescent="0.2">
      <c r="A10" s="88">
        <v>1113</v>
      </c>
      <c r="B10" s="84" t="s">
        <v>615</v>
      </c>
      <c r="C10" s="89">
        <v>0</v>
      </c>
      <c r="D10" s="89">
        <v>0</v>
      </c>
      <c r="E10" s="89">
        <f t="shared" si="0"/>
        <v>0</v>
      </c>
    </row>
    <row r="11" spans="1:5" x14ac:dyDescent="0.2">
      <c r="A11" s="88">
        <v>1114</v>
      </c>
      <c r="B11" s="84" t="s">
        <v>294</v>
      </c>
      <c r="C11" s="89">
        <v>1045875.91</v>
      </c>
      <c r="D11" s="89">
        <v>3054432.53</v>
      </c>
      <c r="E11" s="89">
        <f t="shared" si="0"/>
        <v>-2008556.6199999996</v>
      </c>
    </row>
    <row r="12" spans="1:5" x14ac:dyDescent="0.2">
      <c r="A12" s="88">
        <v>1115</v>
      </c>
      <c r="B12" s="84" t="s">
        <v>295</v>
      </c>
      <c r="C12" s="89">
        <v>0</v>
      </c>
      <c r="D12" s="89">
        <v>0</v>
      </c>
      <c r="E12" s="89">
        <f t="shared" si="0"/>
        <v>0</v>
      </c>
    </row>
    <row r="13" spans="1:5" x14ac:dyDescent="0.2">
      <c r="A13" s="88">
        <v>1116</v>
      </c>
      <c r="B13" s="84" t="s">
        <v>616</v>
      </c>
      <c r="C13" s="89">
        <v>0</v>
      </c>
      <c r="D13" s="89">
        <v>0</v>
      </c>
      <c r="E13" s="89">
        <f t="shared" si="0"/>
        <v>0</v>
      </c>
    </row>
    <row r="14" spans="1:5" x14ac:dyDescent="0.2">
      <c r="A14" s="88">
        <v>1119</v>
      </c>
      <c r="B14" s="84" t="s">
        <v>617</v>
      </c>
      <c r="C14" s="89">
        <v>0</v>
      </c>
      <c r="D14" s="89">
        <v>0</v>
      </c>
      <c r="E14" s="89">
        <f t="shared" si="0"/>
        <v>0</v>
      </c>
    </row>
    <row r="15" spans="1:5" x14ac:dyDescent="0.2">
      <c r="A15" s="88">
        <v>1110</v>
      </c>
      <c r="B15" s="84" t="s">
        <v>618</v>
      </c>
      <c r="C15" s="89">
        <f>SUM(C8:C14)</f>
        <v>3394281.95</v>
      </c>
      <c r="D15" s="89">
        <f>SUM(D8:D14)</f>
        <v>5350062.1500000004</v>
      </c>
      <c r="E15" s="89">
        <f>SUM(E8:E14)</f>
        <v>-1955780.1999999997</v>
      </c>
    </row>
    <row r="18" spans="1:5" x14ac:dyDescent="0.2">
      <c r="A18" s="86" t="s">
        <v>268</v>
      </c>
      <c r="B18" s="86"/>
      <c r="C18" s="86"/>
      <c r="D18" s="86"/>
      <c r="E18" s="86"/>
    </row>
    <row r="19" spans="1:5" x14ac:dyDescent="0.2">
      <c r="A19" s="87" t="s">
        <v>233</v>
      </c>
      <c r="B19" s="87" t="s">
        <v>229</v>
      </c>
      <c r="C19" s="87" t="s">
        <v>230</v>
      </c>
      <c r="D19" s="87" t="s">
        <v>619</v>
      </c>
      <c r="E19" s="87" t="s">
        <v>271</v>
      </c>
    </row>
    <row r="20" spans="1:5" x14ac:dyDescent="0.2">
      <c r="A20" s="88">
        <v>1230</v>
      </c>
      <c r="B20" s="84" t="s">
        <v>328</v>
      </c>
      <c r="C20" s="89">
        <f>+C21+C22+C23+C24+C25+C26+C27</f>
        <v>11427196.43</v>
      </c>
    </row>
    <row r="21" spans="1:5" x14ac:dyDescent="0.2">
      <c r="A21" s="88">
        <v>1231</v>
      </c>
      <c r="B21" s="84" t="s">
        <v>329</v>
      </c>
      <c r="C21" s="89">
        <v>0</v>
      </c>
    </row>
    <row r="22" spans="1:5" x14ac:dyDescent="0.2">
      <c r="A22" s="88">
        <v>1232</v>
      </c>
      <c r="B22" s="84" t="s">
        <v>330</v>
      </c>
      <c r="C22" s="89">
        <v>0</v>
      </c>
    </row>
    <row r="23" spans="1:5" x14ac:dyDescent="0.2">
      <c r="A23" s="88">
        <v>1233</v>
      </c>
      <c r="B23" s="84" t="s">
        <v>331</v>
      </c>
      <c r="C23" s="89">
        <v>0</v>
      </c>
    </row>
    <row r="24" spans="1:5" ht="15" x14ac:dyDescent="0.25">
      <c r="A24" s="88">
        <v>1234</v>
      </c>
      <c r="B24" s="84" t="s">
        <v>332</v>
      </c>
      <c r="C24" s="78">
        <v>9932573.7400000002</v>
      </c>
      <c r="D24" s="154">
        <v>0.3020365192879001</v>
      </c>
    </row>
    <row r="25" spans="1:5" x14ac:dyDescent="0.2">
      <c r="A25" s="88">
        <v>1235</v>
      </c>
      <c r="B25" s="84" t="s">
        <v>333</v>
      </c>
      <c r="C25" s="78">
        <v>1494622.69</v>
      </c>
    </row>
    <row r="26" spans="1:5" x14ac:dyDescent="0.2">
      <c r="A26" s="88">
        <v>1236</v>
      </c>
      <c r="B26" s="84" t="s">
        <v>334</v>
      </c>
      <c r="C26" s="89">
        <v>0</v>
      </c>
    </row>
    <row r="27" spans="1:5" x14ac:dyDescent="0.2">
      <c r="A27" s="88">
        <v>1239</v>
      </c>
      <c r="B27" s="84" t="s">
        <v>335</v>
      </c>
      <c r="C27" s="89">
        <v>0</v>
      </c>
    </row>
    <row r="28" spans="1:5" x14ac:dyDescent="0.2">
      <c r="A28" s="88">
        <v>1240</v>
      </c>
      <c r="B28" s="84" t="s">
        <v>336</v>
      </c>
      <c r="C28" s="89">
        <f>+C29+C30+C31+C32+C33+C34+C35+C36</f>
        <v>307254.41000000003</v>
      </c>
    </row>
    <row r="29" spans="1:5" x14ac:dyDescent="0.2">
      <c r="A29" s="88">
        <v>1241</v>
      </c>
      <c r="B29" s="84" t="s">
        <v>337</v>
      </c>
      <c r="C29" s="78">
        <v>68976.44</v>
      </c>
    </row>
    <row r="30" spans="1:5" x14ac:dyDescent="0.2">
      <c r="A30" s="88">
        <v>1242</v>
      </c>
      <c r="B30" s="84" t="s">
        <v>338</v>
      </c>
      <c r="C30" s="78">
        <v>0</v>
      </c>
    </row>
    <row r="31" spans="1:5" x14ac:dyDescent="0.2">
      <c r="A31" s="88">
        <v>1243</v>
      </c>
      <c r="B31" s="84" t="s">
        <v>339</v>
      </c>
      <c r="C31" s="78">
        <v>0</v>
      </c>
    </row>
    <row r="32" spans="1:5" x14ac:dyDescent="0.2">
      <c r="A32" s="88">
        <v>1244</v>
      </c>
      <c r="B32" s="84" t="s">
        <v>340</v>
      </c>
      <c r="C32" s="78">
        <v>0</v>
      </c>
    </row>
    <row r="33" spans="1:5" x14ac:dyDescent="0.2">
      <c r="A33" s="88">
        <v>1245</v>
      </c>
      <c r="B33" s="84" t="s">
        <v>341</v>
      </c>
      <c r="C33" s="89">
        <v>0</v>
      </c>
    </row>
    <row r="34" spans="1:5" x14ac:dyDescent="0.2">
      <c r="A34" s="88">
        <v>1246</v>
      </c>
      <c r="B34" s="84" t="s">
        <v>342</v>
      </c>
      <c r="C34" s="78">
        <v>58277.97</v>
      </c>
    </row>
    <row r="35" spans="1:5" x14ac:dyDescent="0.2">
      <c r="A35" s="88">
        <v>1247</v>
      </c>
      <c r="B35" s="84" t="s">
        <v>343</v>
      </c>
      <c r="C35" s="89">
        <v>0</v>
      </c>
    </row>
    <row r="36" spans="1:5" x14ac:dyDescent="0.2">
      <c r="A36" s="88">
        <v>1248</v>
      </c>
      <c r="B36" s="84" t="s">
        <v>344</v>
      </c>
      <c r="C36" s="78">
        <v>180000</v>
      </c>
    </row>
    <row r="37" spans="1:5" x14ac:dyDescent="0.2">
      <c r="A37" s="88">
        <v>1250</v>
      </c>
      <c r="B37" s="84" t="s">
        <v>346</v>
      </c>
      <c r="C37" s="89">
        <f>+C38+C39+C40+C41+C42</f>
        <v>0</v>
      </c>
    </row>
    <row r="38" spans="1:5" x14ac:dyDescent="0.2">
      <c r="A38" s="88">
        <v>1251</v>
      </c>
      <c r="B38" s="84" t="s">
        <v>347</v>
      </c>
      <c r="C38" s="89">
        <v>0</v>
      </c>
    </row>
    <row r="39" spans="1:5" x14ac:dyDescent="0.2">
      <c r="A39" s="88">
        <v>1252</v>
      </c>
      <c r="B39" s="84" t="s">
        <v>348</v>
      </c>
      <c r="C39" s="89">
        <v>0</v>
      </c>
    </row>
    <row r="40" spans="1:5" x14ac:dyDescent="0.2">
      <c r="A40" s="88">
        <v>1253</v>
      </c>
      <c r="B40" s="84" t="s">
        <v>349</v>
      </c>
      <c r="C40" s="89">
        <v>0</v>
      </c>
    </row>
    <row r="41" spans="1:5" x14ac:dyDescent="0.2">
      <c r="A41" s="88">
        <v>1254</v>
      </c>
      <c r="B41" s="84" t="s">
        <v>350</v>
      </c>
      <c r="C41" s="89">
        <v>0</v>
      </c>
    </row>
    <row r="42" spans="1:5" x14ac:dyDescent="0.2">
      <c r="A42" s="88">
        <v>1259</v>
      </c>
      <c r="B42" s="84" t="s">
        <v>351</v>
      </c>
      <c r="C42" s="89">
        <v>0</v>
      </c>
    </row>
    <row r="44" spans="1:5" x14ac:dyDescent="0.2">
      <c r="A44" s="86" t="s">
        <v>276</v>
      </c>
      <c r="B44" s="86"/>
      <c r="C44" s="86"/>
      <c r="D44" s="86"/>
      <c r="E44" s="86"/>
    </row>
    <row r="45" spans="1:5" x14ac:dyDescent="0.2">
      <c r="A45" s="87" t="s">
        <v>233</v>
      </c>
      <c r="B45" s="87" t="s">
        <v>229</v>
      </c>
      <c r="C45" s="87" t="s">
        <v>269</v>
      </c>
      <c r="D45" s="87" t="s">
        <v>270</v>
      </c>
      <c r="E45" s="87"/>
    </row>
    <row r="46" spans="1:5" x14ac:dyDescent="0.2">
      <c r="A46" s="88">
        <v>5500</v>
      </c>
      <c r="B46" s="84" t="s">
        <v>565</v>
      </c>
      <c r="C46" s="89">
        <f>+C47+C56+C59+C65+C67+C69</f>
        <v>394799.65</v>
      </c>
      <c r="D46" s="89">
        <f>+D47+D56+D59+D65+D67+D69</f>
        <v>729953.16</v>
      </c>
    </row>
    <row r="47" spans="1:5" x14ac:dyDescent="0.2">
      <c r="A47" s="88">
        <v>5510</v>
      </c>
      <c r="B47" s="84" t="s">
        <v>566</v>
      </c>
      <c r="C47" s="89">
        <f>+C48+C49+C50+C51+C52+C53+C54+C55</f>
        <v>394799.65</v>
      </c>
      <c r="D47" s="89">
        <f>+D48+D49+D50+D51+D52+D53+D54+D55</f>
        <v>729953.16</v>
      </c>
    </row>
    <row r="48" spans="1:5" x14ac:dyDescent="0.2">
      <c r="A48" s="88">
        <v>5511</v>
      </c>
      <c r="B48" s="84" t="s">
        <v>567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568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569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570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571</v>
      </c>
      <c r="C52" s="89">
        <v>394799.65</v>
      </c>
      <c r="D52" s="89">
        <v>729953.16</v>
      </c>
    </row>
    <row r="53" spans="1:4" x14ac:dyDescent="0.2">
      <c r="A53" s="88">
        <v>5516</v>
      </c>
      <c r="B53" s="84" t="s">
        <v>572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573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132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131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574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575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576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577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578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579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580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581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582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583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584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585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586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587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588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589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482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590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591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126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592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593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2018-07-19T18:40:37Z</cp:lastPrinted>
  <dcterms:created xsi:type="dcterms:W3CDTF">2012-12-11T20:36:24Z</dcterms:created>
  <dcterms:modified xsi:type="dcterms:W3CDTF">2018-07-19T18:40:43Z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