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2" l="1"/>
  <c r="E53" i="2" l="1"/>
  <c r="E52" i="2"/>
  <c r="E51" i="2"/>
  <c r="E47" i="2" s="1"/>
  <c r="E57" i="2" s="1"/>
  <c r="E48" i="2"/>
  <c r="E42" i="2"/>
  <c r="E40" i="2" s="1"/>
  <c r="E44" i="2" s="1"/>
  <c r="E36" i="2"/>
  <c r="E16" i="2"/>
  <c r="E33" i="2" s="1"/>
  <c r="E5" i="2"/>
  <c r="D16" i="2"/>
  <c r="D5" i="2"/>
  <c r="D53" i="2"/>
  <c r="D52" i="2" s="1"/>
  <c r="D47" i="2"/>
  <c r="D57" i="2" s="1"/>
  <c r="D48" i="2"/>
  <c r="D40" i="2"/>
  <c r="D36" i="2"/>
  <c r="D33" i="2" l="1"/>
  <c r="D44" i="2"/>
  <c r="E59" i="2"/>
  <c r="E62" i="2" s="1"/>
  <c r="D61" i="2" s="1"/>
  <c r="D59" i="2" l="1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<sst xmlns="http://schemas.openxmlformats.org/spreadsheetml/2006/main" count="62" uniqueCount="53">
  <si>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</si>
  <si>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</si>
  <si>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</si>
  <si>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</si>
  <si>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</si>
  <si>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</si>
  <si>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</si>
  <si>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</si>
  <si>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</si>
  <si>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</si>
  <si>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</si>
  <si>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</si>
  <si>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</si>
  <si>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</si>
  <si>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</si>
  <si>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</si>
  <si>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</si>
  <si>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</si>
  <si>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</si>
  <si>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</si>
  <si>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</si>
  <si>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</si>
  <si>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</si>
  <si>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</si>
  <si>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</si>
  <si>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</si>
  <si>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</si>
  <si>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</si>
  <si>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</si>
  <si>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</si>
  <si>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</si>
  <si>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</si>
  <si>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</si>
  <si>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</si>
  <si>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</si>
  <si>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</si>
  <si>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</si>
  <si>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</si>
  <si>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</si>
  <si>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</si>
  <si>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</si>
  <si>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</si>
  <si>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</si>
  <si>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</si>
  <si>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</si>
  <si>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</si>
  <si>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</si>
  <si>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</si>
  <si>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</si>
  <si>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</si>
  <si>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</si>
  <si>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</si>
  <si>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Patronato del Parque Zoológico de León
Estado de Flujos de Efectivo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</si>
</sst>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4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1" t="s">
        <v>52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+D6+D7+D8+D9+D10+D11+D12+D13+D14+D15</f>
        <v>35488731.619999997</v>
      </c>
      <c r="E5" s="14">
        <f>+E6+E7+E8+E9+E10+E11+E12+E13+E14+E15</f>
        <v>77947872.710000008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>
        <v>28650447.550000001</v>
      </c>
      <c r="E12" s="17">
        <v>55611508.200000003</v>
      </c>
    </row>
    <row r="13" spans="1:5" ht="22.5" x14ac:dyDescent="0.2">
      <c r="A13" s="4"/>
      <c r="C13" s="15" t="s">
        <v>46</v>
      </c>
      <c r="D13" s="16"/>
      <c r="E13" s="17"/>
    </row>
    <row r="14" spans="1:5" x14ac:dyDescent="0.2">
      <c r="A14" s="4"/>
      <c r="C14" s="15" t="s">
        <v>47</v>
      </c>
      <c r="D14" s="16">
        <v>6769614</v>
      </c>
      <c r="E14" s="17">
        <v>22254504</v>
      </c>
    </row>
    <row r="15" spans="1:5" x14ac:dyDescent="0.2">
      <c r="A15" s="4"/>
      <c r="C15" s="15" t="s">
        <v>6</v>
      </c>
      <c r="D15" s="16">
        <v>68670.070000000007</v>
      </c>
      <c r="E15" s="17">
        <v>81860.509999999995</v>
      </c>
    </row>
    <row r="16" spans="1:5" x14ac:dyDescent="0.2">
      <c r="A16" s="4"/>
      <c r="B16" s="11" t="s">
        <v>7</v>
      </c>
      <c r="C16" s="12"/>
      <c r="D16" s="13">
        <f>+D17+D18+D19</f>
        <v>32400667.830000002</v>
      </c>
      <c r="E16" s="14">
        <f>+E17+E18+E19</f>
        <v>60817682</v>
      </c>
    </row>
    <row r="17" spans="1:5" x14ac:dyDescent="0.2">
      <c r="A17" s="4"/>
      <c r="C17" s="15" t="s">
        <v>8</v>
      </c>
      <c r="D17" s="16">
        <v>15920199</v>
      </c>
      <c r="E17" s="17">
        <v>27779925.640000001</v>
      </c>
    </row>
    <row r="18" spans="1:5" x14ac:dyDescent="0.2">
      <c r="A18" s="4"/>
      <c r="C18" s="15" t="s">
        <v>9</v>
      </c>
      <c r="D18" s="16">
        <v>9100828.4600000009</v>
      </c>
      <c r="E18" s="17">
        <v>15354114.17</v>
      </c>
    </row>
    <row r="19" spans="1:5" x14ac:dyDescent="0.2">
      <c r="A19" s="4"/>
      <c r="C19" s="15" t="s">
        <v>10</v>
      </c>
      <c r="D19" s="16">
        <v>7379640.3700000001</v>
      </c>
      <c r="E19" s="17">
        <v>17683642.190000001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/>
      <c r="E32" s="17"/>
    </row>
    <row r="33" spans="1:5" x14ac:dyDescent="0.2">
      <c r="A33" s="18" t="s">
        <v>24</v>
      </c>
      <c r="C33" s="19"/>
      <c r="D33" s="13">
        <f>D5-D16</f>
        <v>3088063.7899999954</v>
      </c>
      <c r="E33" s="14">
        <f>E5-E16</f>
        <v>17130190.710000008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+D37+D38+D39</f>
        <v>0</v>
      </c>
      <c r="E36" s="14">
        <f>+E37+E38+E39</f>
        <v>161652.82999999999</v>
      </c>
    </row>
    <row r="37" spans="1:5" x14ac:dyDescent="0.2">
      <c r="A37" s="4"/>
      <c r="C37" s="15" t="s">
        <v>26</v>
      </c>
      <c r="D37" s="16"/>
      <c r="E37" s="17"/>
    </row>
    <row r="38" spans="1:5" x14ac:dyDescent="0.2">
      <c r="A38" s="4"/>
      <c r="C38" s="15" t="s">
        <v>27</v>
      </c>
      <c r="D38" s="16"/>
      <c r="E38" s="17"/>
    </row>
    <row r="39" spans="1:5" x14ac:dyDescent="0.2">
      <c r="A39" s="4"/>
      <c r="C39" s="15" t="s">
        <v>28</v>
      </c>
      <c r="D39" s="16"/>
      <c r="E39" s="17">
        <v>161652.82999999999</v>
      </c>
    </row>
    <row r="40" spans="1:5" x14ac:dyDescent="0.2">
      <c r="A40" s="4"/>
      <c r="B40" s="11" t="s">
        <v>7</v>
      </c>
      <c r="C40" s="12"/>
      <c r="D40" s="13">
        <f>+D41+D42+D43</f>
        <v>1575446.9199999939</v>
      </c>
      <c r="E40" s="14">
        <f>+E41+E42+E43</f>
        <v>22375062.979999997</v>
      </c>
    </row>
    <row r="41" spans="1:5" x14ac:dyDescent="0.2">
      <c r="A41" s="4"/>
      <c r="C41" s="15" t="s">
        <v>26</v>
      </c>
      <c r="D41" s="16">
        <v>512477.84999999404</v>
      </c>
      <c r="E41" s="17">
        <v>15231981.189999998</v>
      </c>
    </row>
    <row r="42" spans="1:5" x14ac:dyDescent="0.2">
      <c r="A42" s="4"/>
      <c r="C42" s="15" t="s">
        <v>27</v>
      </c>
      <c r="D42" s="16">
        <f>46027.71+386898</f>
        <v>432925.71</v>
      </c>
      <c r="E42" s="17">
        <f>6212681.79+180000+750400</f>
        <v>7143081.79</v>
      </c>
    </row>
    <row r="43" spans="1:5" x14ac:dyDescent="0.2">
      <c r="A43" s="4"/>
      <c r="C43" s="15" t="s">
        <v>29</v>
      </c>
      <c r="D43" s="16">
        <v>630043.36</v>
      </c>
      <c r="E43" s="17">
        <v>0</v>
      </c>
    </row>
    <row r="44" spans="1:5" x14ac:dyDescent="0.2">
      <c r="A44" s="18" t="s">
        <v>30</v>
      </c>
      <c r="C44" s="19"/>
      <c r="D44" s="13">
        <f>D36-D40</f>
        <v>-1575446.9199999939</v>
      </c>
      <c r="E44" s="14">
        <f>E36-E40</f>
        <v>-22213410.149999999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+D48+D51</f>
        <v>923292.42</v>
      </c>
      <c r="E47" s="14">
        <f>+E48+E51</f>
        <v>3232576.6</v>
      </c>
    </row>
    <row r="48" spans="1:5" x14ac:dyDescent="0.2">
      <c r="A48" s="4"/>
      <c r="C48" s="15" t="s">
        <v>32</v>
      </c>
      <c r="D48" s="16">
        <f>+D49+D50</f>
        <v>0</v>
      </c>
      <c r="E48" s="17">
        <f>+E49+E50</f>
        <v>0</v>
      </c>
    </row>
    <row r="49" spans="1:5" x14ac:dyDescent="0.2">
      <c r="A49" s="4"/>
      <c r="C49" s="21" t="s">
        <v>33</v>
      </c>
      <c r="D49" s="16"/>
      <c r="E49" s="17"/>
    </row>
    <row r="50" spans="1:5" x14ac:dyDescent="0.2">
      <c r="A50" s="4"/>
      <c r="C50" s="21" t="s">
        <v>34</v>
      </c>
      <c r="D50" s="16"/>
      <c r="E50" s="17"/>
    </row>
    <row r="51" spans="1:5" x14ac:dyDescent="0.2">
      <c r="A51" s="4"/>
      <c r="C51" s="15" t="s">
        <v>35</v>
      </c>
      <c r="D51" s="16">
        <v>923292.42</v>
      </c>
      <c r="E51" s="17">
        <f>3237925.1-5348.5</f>
        <v>3232576.6</v>
      </c>
    </row>
    <row r="52" spans="1:5" x14ac:dyDescent="0.2">
      <c r="A52" s="4"/>
      <c r="B52" s="11" t="s">
        <v>7</v>
      </c>
      <c r="C52" s="12"/>
      <c r="D52" s="13">
        <f>+D53+D56</f>
        <v>0</v>
      </c>
      <c r="E52" s="14">
        <f>+E53+E56</f>
        <v>0</v>
      </c>
    </row>
    <row r="53" spans="1:5" x14ac:dyDescent="0.2">
      <c r="A53" s="4"/>
      <c r="C53" s="15" t="s">
        <v>36</v>
      </c>
      <c r="D53" s="16">
        <f>+D54+D55</f>
        <v>0</v>
      </c>
      <c r="E53" s="17">
        <f>+E54+E55</f>
        <v>0</v>
      </c>
    </row>
    <row r="54" spans="1:5" x14ac:dyDescent="0.2">
      <c r="A54" s="4"/>
      <c r="C54" s="21" t="s">
        <v>33</v>
      </c>
      <c r="D54" s="16"/>
      <c r="E54" s="17"/>
    </row>
    <row r="55" spans="1:5" x14ac:dyDescent="0.2">
      <c r="A55" s="4"/>
      <c r="C55" s="21" t="s">
        <v>34</v>
      </c>
      <c r="D55" s="16"/>
      <c r="E55" s="17"/>
    </row>
    <row r="56" spans="1:5" x14ac:dyDescent="0.2">
      <c r="A56" s="4"/>
      <c r="C56" s="15" t="s">
        <v>37</v>
      </c>
      <c r="D56" s="16"/>
      <c r="E56" s="17"/>
    </row>
    <row r="57" spans="1:5" x14ac:dyDescent="0.2">
      <c r="A57" s="18" t="s">
        <v>38</v>
      </c>
      <c r="C57" s="19"/>
      <c r="D57" s="13">
        <f>D47-D52</f>
        <v>923292.42</v>
      </c>
      <c r="E57" s="14">
        <f>E47-E52</f>
        <v>3232576.6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2435909.2900000014</v>
      </c>
      <c r="E59" s="14">
        <f>+E33+E44+E57</f>
        <v>-1850642.8399999901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E62</f>
        <v>3499419.31</v>
      </c>
      <c r="E61" s="14">
        <v>5350062.1499999901</v>
      </c>
    </row>
    <row r="62" spans="1:5" x14ac:dyDescent="0.2">
      <c r="A62" s="18" t="s">
        <v>41</v>
      </c>
      <c r="C62" s="19"/>
      <c r="D62" s="13">
        <f>D61+D59</f>
        <v>5935328.6000000015</v>
      </c>
      <c r="E62" s="14">
        <f>E61+E59</f>
        <v>3499419.31</v>
      </c>
    </row>
    <row r="63" spans="1:5" x14ac:dyDescent="0.2">
      <c r="A63" s="22"/>
      <c r="B63" s="23"/>
      <c r="C63" s="24"/>
      <c r="D63" s="23"/>
      <c r="E63" s="25"/>
    </row>
    <row r="65" spans="1:4" x14ac:dyDescent="0.2">
      <c r="A65" s="26" t="s">
        <v>48</v>
      </c>
      <c r="C65" s="27"/>
      <c r="D65" s="27"/>
    </row>
    <row r="66" spans="1:4" x14ac:dyDescent="0.2">
      <c r="C66" s="27"/>
      <c r="D66" s="27"/>
    </row>
    <row r="67" spans="1:4" x14ac:dyDescent="0.2">
      <c r="C67" s="27"/>
      <c r="D67" s="27"/>
    </row>
    <row r="68" spans="1:4" x14ac:dyDescent="0.2">
      <c r="C68" s="27"/>
      <c r="D68" s="27"/>
    </row>
    <row r="69" spans="1:4" x14ac:dyDescent="0.2">
      <c r="C69" s="28" t="s">
        <v>49</v>
      </c>
      <c r="D69" s="29" t="s">
        <v>49</v>
      </c>
    </row>
    <row r="70" spans="1:4" ht="33.75" x14ac:dyDescent="0.2">
      <c r="C70" s="30" t="s">
        <v>50</v>
      </c>
      <c r="D70" s="30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cp:lastPrinted>2019-04-23T16:19:45Z</cp:lastPrinted>
  <dcterms:created xsi:type="dcterms:W3CDTF">2012-12-11T20:31:36Z</dcterms:created>
  <dcterms:modified xsi:type="dcterms:W3CDTF">2019-07-17T21:11:11Z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